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421"/>
  <workbookPr date1904="1" autoCompressPictures="0"/>
  <bookViews>
    <workbookView xWindow="0" yWindow="0" windowWidth="17560" windowHeight="16900" tabRatio="969"/>
  </bookViews>
  <sheets>
    <sheet name="Title" sheetId="36" r:id="rId1"/>
    <sheet name="WS 1" sheetId="24" r:id="rId2"/>
    <sheet name="WS 2" sheetId="26" r:id="rId3"/>
    <sheet name="WS 3" sheetId="27" r:id="rId4"/>
    <sheet name="WS 4" sheetId="28" r:id="rId5"/>
    <sheet name="WS 5" sheetId="29" r:id="rId6"/>
    <sheet name="WS 6" sheetId="34" r:id="rId7"/>
    <sheet name="WS 7" sheetId="33" r:id="rId8"/>
    <sheet name="WS 8" sheetId="32" r:id="rId9"/>
    <sheet name="WS 9" sheetId="30" r:id="rId10"/>
    <sheet name="WS 10" sheetId="31" r:id="rId11"/>
    <sheet name=" Workbook Summary" sheetId="2" r:id="rId12"/>
    <sheet name="Study Summary" sheetId="35" r:id="rId1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35" l="1"/>
  <c r="Q22" i="28"/>
  <c r="Q22" i="31"/>
  <c r="Q31" i="31"/>
  <c r="Q28" i="31"/>
  <c r="Q20" i="31"/>
  <c r="Q21" i="31"/>
  <c r="Q23" i="31"/>
  <c r="Q24" i="31"/>
  <c r="Q25" i="31"/>
  <c r="Q26" i="31"/>
  <c r="Q17" i="31"/>
  <c r="Q12" i="31"/>
  <c r="Q13" i="31"/>
  <c r="Q14" i="31"/>
  <c r="Q15" i="31"/>
  <c r="Q31" i="30"/>
  <c r="Q28" i="30"/>
  <c r="Q20" i="30"/>
  <c r="Q21" i="30"/>
  <c r="Q22" i="30"/>
  <c r="Q23" i="30"/>
  <c r="Q24" i="30"/>
  <c r="Q25" i="30"/>
  <c r="Q26" i="30"/>
  <c r="Q17" i="30"/>
  <c r="Q12" i="30"/>
  <c r="Q13" i="30"/>
  <c r="Q14" i="30"/>
  <c r="Q15" i="30"/>
  <c r="Q31" i="32"/>
  <c r="Q28" i="32"/>
  <c r="Q20" i="32"/>
  <c r="Q21" i="32"/>
  <c r="Q22" i="32"/>
  <c r="Q23" i="32"/>
  <c r="Q24" i="32"/>
  <c r="Q25" i="32"/>
  <c r="Q26" i="32"/>
  <c r="Q17" i="32"/>
  <c r="Q12" i="32"/>
  <c r="Q13" i="32"/>
  <c r="Q14" i="32"/>
  <c r="Q15" i="32"/>
  <c r="Q31" i="33"/>
  <c r="Q28" i="33"/>
  <c r="Q20" i="33"/>
  <c r="Q21" i="33"/>
  <c r="Q22" i="33"/>
  <c r="Q23" i="33"/>
  <c r="Q24" i="33"/>
  <c r="Q25" i="33"/>
  <c r="Q26" i="33"/>
  <c r="Q17" i="33"/>
  <c r="Q12" i="33"/>
  <c r="Q13" i="33"/>
  <c r="Q14" i="33"/>
  <c r="Q15" i="33"/>
  <c r="Q31" i="34"/>
  <c r="Q28" i="34"/>
  <c r="Q20" i="34"/>
  <c r="Q21" i="34"/>
  <c r="Q22" i="34"/>
  <c r="Q23" i="34"/>
  <c r="Q24" i="34"/>
  <c r="Q25" i="34"/>
  <c r="Q26" i="34"/>
  <c r="Q17" i="34"/>
  <c r="Q12" i="34"/>
  <c r="Q13" i="34"/>
  <c r="Q14" i="34"/>
  <c r="Q15" i="34"/>
  <c r="Q31" i="29"/>
  <c r="Q28" i="29"/>
  <c r="Q20" i="29"/>
  <c r="Q21" i="29"/>
  <c r="Q22" i="29"/>
  <c r="Q23" i="29"/>
  <c r="Q24" i="29"/>
  <c r="Q25" i="29"/>
  <c r="Q26" i="29"/>
  <c r="Q17" i="29"/>
  <c r="Q12" i="29"/>
  <c r="Q13" i="29"/>
  <c r="Q14" i="29"/>
  <c r="Q15" i="29"/>
  <c r="Q31" i="28"/>
  <c r="Q28" i="28"/>
  <c r="Q20" i="28"/>
  <c r="Q21" i="28"/>
  <c r="Q23" i="28"/>
  <c r="Q24" i="28"/>
  <c r="Q25" i="28"/>
  <c r="Q26" i="28"/>
  <c r="Q17" i="28"/>
  <c r="Q12" i="28"/>
  <c r="Q13" i="28"/>
  <c r="Q14" i="28"/>
  <c r="Q15" i="28"/>
  <c r="Q31" i="27"/>
  <c r="Q28" i="27"/>
  <c r="Q20" i="27"/>
  <c r="Q21" i="27"/>
  <c r="Q22" i="27"/>
  <c r="Q23" i="27"/>
  <c r="Q24" i="27"/>
  <c r="Q25" i="27"/>
  <c r="Q26" i="27"/>
  <c r="Q17" i="27"/>
  <c r="Q12" i="27"/>
  <c r="Q13" i="27"/>
  <c r="Q14" i="27"/>
  <c r="Q15" i="27"/>
  <c r="Q31" i="26"/>
  <c r="Q28" i="26"/>
  <c r="Q20" i="26"/>
  <c r="Q21" i="26"/>
  <c r="Q22" i="26"/>
  <c r="Q23" i="26"/>
  <c r="Q24" i="26"/>
  <c r="Q25" i="26"/>
  <c r="Q26" i="26"/>
  <c r="Q17" i="26"/>
  <c r="Q12" i="26"/>
  <c r="Q13" i="26"/>
  <c r="Q14" i="26"/>
  <c r="Q15" i="26"/>
  <c r="B34" i="26"/>
  <c r="A34" i="26"/>
  <c r="Q22" i="24"/>
  <c r="B34" i="31"/>
  <c r="B34" i="30"/>
  <c r="B34" i="32"/>
  <c r="B34" i="33"/>
  <c r="B34" i="34"/>
  <c r="B34" i="29"/>
  <c r="A34" i="29"/>
  <c r="B34" i="28"/>
  <c r="B34" i="27"/>
  <c r="Q20" i="24"/>
  <c r="Q21" i="24"/>
  <c r="Q23" i="24"/>
  <c r="Q24" i="24"/>
  <c r="Q25" i="24"/>
  <c r="Q26" i="24"/>
  <c r="Q12" i="24"/>
  <c r="Q13" i="24"/>
  <c r="Q14" i="24"/>
  <c r="Q15" i="24"/>
  <c r="Q17" i="24"/>
  <c r="Q28" i="24"/>
  <c r="Q31" i="24"/>
  <c r="B34" i="24"/>
  <c r="A34" i="31"/>
  <c r="A34" i="30"/>
  <c r="A34" i="32"/>
  <c r="A34" i="33"/>
  <c r="A34" i="34"/>
  <c r="A34" i="28"/>
  <c r="A34" i="27"/>
  <c r="L20" i="2"/>
  <c r="J20" i="2"/>
  <c r="H20" i="2"/>
  <c r="G20" i="2"/>
  <c r="F20" i="2"/>
  <c r="E20" i="2"/>
  <c r="D20" i="2"/>
  <c r="K20" i="2"/>
  <c r="I20" i="2"/>
  <c r="C20" i="2"/>
  <c r="T12" i="24"/>
  <c r="C8" i="2"/>
  <c r="C26" i="2"/>
  <c r="B19" i="35"/>
  <c r="A34" i="24"/>
  <c r="T12" i="31"/>
  <c r="L8" i="2"/>
  <c r="T15" i="24"/>
  <c r="C11" i="2"/>
  <c r="T15" i="26"/>
  <c r="D11" i="2"/>
  <c r="T15" i="27"/>
  <c r="E11" i="2"/>
  <c r="T15" i="28"/>
  <c r="F11" i="2"/>
  <c r="T15" i="29"/>
  <c r="G11" i="2"/>
  <c r="T15" i="34"/>
  <c r="H11" i="2"/>
  <c r="T15" i="33"/>
  <c r="I11" i="2"/>
  <c r="T15" i="32"/>
  <c r="J11" i="2"/>
  <c r="T15" i="30"/>
  <c r="K11" i="2"/>
  <c r="T15" i="31"/>
  <c r="L11" i="2"/>
  <c r="T16" i="24"/>
  <c r="C12" i="2"/>
  <c r="T20" i="24"/>
  <c r="C16" i="2"/>
  <c r="T23" i="24"/>
  <c r="C19" i="2"/>
  <c r="T23" i="26"/>
  <c r="D19" i="2"/>
  <c r="T23" i="27"/>
  <c r="E19" i="2"/>
  <c r="T23" i="28"/>
  <c r="F19" i="2"/>
  <c r="T23" i="29"/>
  <c r="G19" i="2"/>
  <c r="T23" i="34"/>
  <c r="H19" i="2"/>
  <c r="T23" i="33"/>
  <c r="I19" i="2"/>
  <c r="T23" i="32"/>
  <c r="J19" i="2"/>
  <c r="T23" i="30"/>
  <c r="K19" i="2"/>
  <c r="T23" i="31"/>
  <c r="L19" i="2"/>
  <c r="I28" i="2"/>
  <c r="H21" i="35"/>
  <c r="C28" i="2"/>
  <c r="B21" i="35"/>
  <c r="F28" i="2"/>
  <c r="E21" i="35"/>
  <c r="J28" i="2"/>
  <c r="I21" i="35"/>
  <c r="K28" i="2"/>
  <c r="J21" i="35"/>
  <c r="D5" i="2"/>
  <c r="D23" i="2"/>
  <c r="C16" i="35"/>
  <c r="E5" i="2"/>
  <c r="E23" i="2"/>
  <c r="D16" i="35"/>
  <c r="F5" i="2"/>
  <c r="F23" i="2"/>
  <c r="E16" i="35"/>
  <c r="G5" i="2"/>
  <c r="G23" i="2"/>
  <c r="F16" i="35"/>
  <c r="H5" i="2"/>
  <c r="H23" i="2"/>
  <c r="G16" i="35"/>
  <c r="I5" i="2"/>
  <c r="I23" i="2"/>
  <c r="H16" i="35"/>
  <c r="J5" i="2"/>
  <c r="J23" i="2"/>
  <c r="I16" i="35"/>
  <c r="K5" i="2"/>
  <c r="K23" i="2"/>
  <c r="J16" i="35"/>
  <c r="L5" i="2"/>
  <c r="L23" i="2"/>
  <c r="K16" i="35"/>
  <c r="D6" i="2"/>
  <c r="D24" i="2"/>
  <c r="C17" i="35"/>
  <c r="E6" i="2"/>
  <c r="E24" i="2"/>
  <c r="D17" i="35"/>
  <c r="F6" i="2"/>
  <c r="F24" i="2"/>
  <c r="E17" i="35"/>
  <c r="G6" i="2"/>
  <c r="G24" i="2"/>
  <c r="F17" i="35"/>
  <c r="H6" i="2"/>
  <c r="H24" i="2"/>
  <c r="G17" i="35"/>
  <c r="I6" i="2"/>
  <c r="I24" i="2"/>
  <c r="H17" i="35"/>
  <c r="J6" i="2"/>
  <c r="J24" i="2"/>
  <c r="I17" i="35"/>
  <c r="K6" i="2"/>
  <c r="K24" i="2"/>
  <c r="J17" i="35"/>
  <c r="L6" i="2"/>
  <c r="L24" i="2"/>
  <c r="K17" i="35"/>
  <c r="D7" i="2"/>
  <c r="D25" i="2"/>
  <c r="C18" i="35"/>
  <c r="E7" i="2"/>
  <c r="E25" i="2"/>
  <c r="D18" i="35"/>
  <c r="F7" i="2"/>
  <c r="F25" i="2"/>
  <c r="E18" i="35"/>
  <c r="G7" i="2"/>
  <c r="G25" i="2"/>
  <c r="F18" i="35"/>
  <c r="H7" i="2"/>
  <c r="H25" i="2"/>
  <c r="G18" i="35"/>
  <c r="I7" i="2"/>
  <c r="I25" i="2"/>
  <c r="H18" i="35"/>
  <c r="J7" i="2"/>
  <c r="J25" i="2"/>
  <c r="I18" i="35"/>
  <c r="K7" i="2"/>
  <c r="K25" i="2"/>
  <c r="J18" i="35"/>
  <c r="L7" i="2"/>
  <c r="L25" i="2"/>
  <c r="K18" i="35"/>
  <c r="C5" i="2"/>
  <c r="C23" i="2"/>
  <c r="B16" i="35"/>
  <c r="C6" i="2"/>
  <c r="C24" i="2"/>
  <c r="B17" i="35"/>
  <c r="C7" i="2"/>
  <c r="C25" i="2"/>
  <c r="B18" i="35"/>
  <c r="T16" i="26"/>
  <c r="D12" i="2"/>
  <c r="T17" i="27"/>
  <c r="E13" i="2"/>
  <c r="T19" i="27"/>
  <c r="E15" i="2"/>
  <c r="T21" i="27"/>
  <c r="E17" i="2"/>
  <c r="T20" i="28"/>
  <c r="F16" i="2"/>
  <c r="T14" i="28"/>
  <c r="T19" i="28"/>
  <c r="F15" i="2"/>
  <c r="T22" i="28"/>
  <c r="F18" i="2"/>
  <c r="T19" i="29"/>
  <c r="G15" i="2"/>
  <c r="T21" i="29"/>
  <c r="G17" i="2"/>
  <c r="T18" i="34"/>
  <c r="H14" i="2"/>
  <c r="T20" i="34"/>
  <c r="H16" i="2"/>
  <c r="T19" i="33"/>
  <c r="I15" i="2"/>
  <c r="T20" i="33"/>
  <c r="T21" i="33"/>
  <c r="I17" i="2"/>
  <c r="T19" i="32"/>
  <c r="J15" i="2"/>
  <c r="T21" i="32"/>
  <c r="J17" i="2"/>
  <c r="T18" i="30"/>
  <c r="K14" i="2"/>
  <c r="T21" i="30"/>
  <c r="K17" i="2"/>
  <c r="T22" i="30"/>
  <c r="K18" i="2"/>
  <c r="T19" i="31"/>
  <c r="L15" i="2"/>
  <c r="T20" i="31"/>
  <c r="L16" i="2"/>
  <c r="T22" i="31"/>
  <c r="T11" i="26"/>
  <c r="T11" i="27"/>
  <c r="T11" i="28"/>
  <c r="T11" i="29"/>
  <c r="T11" i="34"/>
  <c r="T11" i="33"/>
  <c r="T11" i="32"/>
  <c r="T11" i="30"/>
  <c r="T11" i="31"/>
  <c r="T12" i="27"/>
  <c r="E8" i="2"/>
  <c r="T12" i="28"/>
  <c r="F8" i="2"/>
  <c r="F26" i="2"/>
  <c r="E19" i="35"/>
  <c r="T12" i="29"/>
  <c r="G8" i="2"/>
  <c r="T12" i="34"/>
  <c r="H8" i="2"/>
  <c r="T12" i="33"/>
  <c r="I8" i="2"/>
  <c r="I26" i="2"/>
  <c r="H19" i="35"/>
  <c r="T12" i="32"/>
  <c r="J8" i="2"/>
  <c r="T12" i="30"/>
  <c r="K8" i="2"/>
  <c r="K26" i="2"/>
  <c r="J19" i="35"/>
  <c r="T11" i="24"/>
  <c r="T24" i="26"/>
  <c r="T14" i="31"/>
  <c r="T16" i="31"/>
  <c r="L12" i="2"/>
  <c r="T21" i="31"/>
  <c r="L17" i="2"/>
  <c r="T18" i="31"/>
  <c r="L14" i="2"/>
  <c r="T17" i="31"/>
  <c r="L13" i="2"/>
  <c r="T16" i="30"/>
  <c r="K12" i="2"/>
  <c r="T24" i="30"/>
  <c r="T20" i="30"/>
  <c r="T19" i="30"/>
  <c r="K15" i="2"/>
  <c r="T14" i="30"/>
  <c r="T24" i="32"/>
  <c r="T22" i="32"/>
  <c r="J18" i="2"/>
  <c r="T18" i="32"/>
  <c r="J14" i="2"/>
  <c r="T16" i="32"/>
  <c r="J12" i="2"/>
  <c r="T14" i="32"/>
  <c r="J10" i="2"/>
  <c r="T13" i="32"/>
  <c r="J9" i="2"/>
  <c r="T24" i="33"/>
  <c r="T22" i="33"/>
  <c r="I18" i="2"/>
  <c r="T18" i="33"/>
  <c r="T16" i="33"/>
  <c r="I12" i="2"/>
  <c r="T14" i="33"/>
  <c r="I10" i="2"/>
  <c r="T16" i="34"/>
  <c r="H12" i="2"/>
  <c r="T24" i="34"/>
  <c r="T22" i="34"/>
  <c r="H18" i="2"/>
  <c r="T21" i="34"/>
  <c r="H17" i="2"/>
  <c r="T19" i="34"/>
  <c r="H15" i="2"/>
  <c r="T19" i="24"/>
  <c r="C15" i="2"/>
  <c r="T19" i="26"/>
  <c r="D15" i="2"/>
  <c r="B15" i="2"/>
  <c r="T17" i="34"/>
  <c r="T14" i="34"/>
  <c r="T16" i="29"/>
  <c r="G12" i="2"/>
  <c r="T24" i="29"/>
  <c r="T22" i="29"/>
  <c r="T20" i="29"/>
  <c r="G16" i="2"/>
  <c r="T18" i="29"/>
  <c r="G14" i="2"/>
  <c r="T14" i="29"/>
  <c r="G10" i="2"/>
  <c r="T16" i="28"/>
  <c r="F12" i="2"/>
  <c r="T24" i="28"/>
  <c r="T21" i="28"/>
  <c r="F17" i="2"/>
  <c r="T18" i="28"/>
  <c r="F14" i="2"/>
  <c r="T17" i="28"/>
  <c r="F10" i="2"/>
  <c r="T13" i="28"/>
  <c r="F9" i="2"/>
  <c r="T22" i="27"/>
  <c r="E18" i="2"/>
  <c r="T20" i="27"/>
  <c r="E16" i="2"/>
  <c r="T18" i="27"/>
  <c r="T16" i="27"/>
  <c r="T14" i="27"/>
  <c r="E10" i="2"/>
  <c r="T24" i="24"/>
  <c r="T18" i="26"/>
  <c r="D14" i="2"/>
  <c r="T18" i="24"/>
  <c r="C14" i="2"/>
  <c r="E14" i="2"/>
  <c r="I14" i="2"/>
  <c r="B14" i="2"/>
  <c r="T20" i="26"/>
  <c r="T21" i="26"/>
  <c r="T22" i="26"/>
  <c r="D18" i="2"/>
  <c r="T22" i="24"/>
  <c r="C18" i="2"/>
  <c r="G18" i="2"/>
  <c r="L18" i="2"/>
  <c r="B18" i="2"/>
  <c r="D17" i="2"/>
  <c r="T14" i="26"/>
  <c r="T13" i="26"/>
  <c r="T12" i="26"/>
  <c r="D8" i="2"/>
  <c r="L10" i="2"/>
  <c r="K16" i="2"/>
  <c r="K10" i="2"/>
  <c r="I16" i="2"/>
  <c r="H13" i="2"/>
  <c r="H10" i="2"/>
  <c r="F13" i="2"/>
  <c r="E12" i="2"/>
  <c r="D16" i="2"/>
  <c r="D10" i="2"/>
  <c r="D9" i="2"/>
  <c r="A7" i="2"/>
  <c r="T21" i="24"/>
  <c r="C17" i="2"/>
  <c r="B17" i="2"/>
  <c r="T14" i="24"/>
  <c r="C10" i="2"/>
  <c r="B10" i="2"/>
  <c r="H26" i="2"/>
  <c r="G19" i="35"/>
  <c r="L26" i="2"/>
  <c r="K19" i="35"/>
  <c r="T17" i="26"/>
  <c r="D13" i="2"/>
  <c r="T13" i="30"/>
  <c r="K9" i="2"/>
  <c r="T13" i="33"/>
  <c r="I9" i="2"/>
  <c r="T13" i="29"/>
  <c r="G9" i="2"/>
  <c r="E21" i="2"/>
  <c r="E27" i="2"/>
  <c r="D20" i="35"/>
  <c r="T13" i="27"/>
  <c r="E9" i="2"/>
  <c r="T17" i="30"/>
  <c r="K13" i="2"/>
  <c r="H21" i="2"/>
  <c r="H28" i="2"/>
  <c r="G21" i="35"/>
  <c r="D28" i="2"/>
  <c r="C21" i="35"/>
  <c r="J26" i="2"/>
  <c r="I19" i="35"/>
  <c r="T17" i="32"/>
  <c r="J13" i="2"/>
  <c r="T24" i="31"/>
  <c r="T13" i="24"/>
  <c r="C9" i="2"/>
  <c r="T17" i="24"/>
  <c r="C13" i="2"/>
  <c r="B12" i="2"/>
  <c r="E26" i="2"/>
  <c r="D19" i="35"/>
  <c r="E28" i="2"/>
  <c r="D21" i="35"/>
  <c r="B20" i="2"/>
  <c r="T24" i="27"/>
  <c r="C21" i="2"/>
  <c r="T17" i="29"/>
  <c r="G13" i="2"/>
  <c r="T17" i="33"/>
  <c r="I13" i="2"/>
  <c r="B13" i="2"/>
  <c r="G21" i="2"/>
  <c r="G27" i="2"/>
  <c r="F20" i="35"/>
  <c r="D26" i="2"/>
  <c r="C19" i="35"/>
  <c r="L28" i="2"/>
  <c r="K21" i="35"/>
  <c r="C27" i="2"/>
  <c r="B20" i="35"/>
  <c r="K21" i="2"/>
  <c r="K27" i="2"/>
  <c r="J20" i="35"/>
  <c r="D21" i="2"/>
  <c r="D27" i="2"/>
  <c r="C20" i="35"/>
  <c r="J21" i="2"/>
  <c r="J27" i="2"/>
  <c r="I20" i="35"/>
  <c r="T20" i="32"/>
  <c r="J16" i="2"/>
  <c r="B16" i="2"/>
  <c r="G28" i="2"/>
  <c r="F21" i="35"/>
  <c r="G26" i="2"/>
  <c r="F19" i="35"/>
  <c r="T13" i="34"/>
  <c r="H9" i="2"/>
  <c r="T13" i="31"/>
  <c r="L9" i="2"/>
  <c r="B9" i="2"/>
  <c r="H27" i="2"/>
  <c r="G20" i="35"/>
  <c r="L21" i="2"/>
  <c r="L27" i="2"/>
  <c r="K20" i="35"/>
  <c r="I21" i="2"/>
  <c r="I27" i="2"/>
  <c r="H20" i="35"/>
  <c r="B19" i="2"/>
  <c r="B11" i="2"/>
  <c r="F21" i="2"/>
  <c r="F27" i="2"/>
  <c r="E20" i="35"/>
  <c r="D6" i="35"/>
  <c r="B21" i="2"/>
</calcChain>
</file>

<file path=xl/sharedStrings.xml><?xml version="1.0" encoding="utf-8"?>
<sst xmlns="http://schemas.openxmlformats.org/spreadsheetml/2006/main" count="634" uniqueCount="120">
  <si>
    <t>Calm/Safe Place</t>
    <phoneticPr fontId="0" type="noConversion"/>
  </si>
  <si>
    <t>III. Adverse Life Experiences (ALE) Processing Subscale</t>
  </si>
  <si>
    <t>Date of Review</t>
    <phoneticPr fontId="0" type="noConversion"/>
  </si>
  <si>
    <t>EMDR FIDELITY RATING SCALE</t>
  </si>
  <si>
    <t>Session Number</t>
  </si>
  <si>
    <t>----</t>
  </si>
  <si>
    <t>I T E M   N U M B E R</t>
  </si>
  <si>
    <t>Preparation</t>
  </si>
  <si>
    <t>I. Introductory (INTRO) Subscale</t>
    <phoneticPr fontId="0" type="noConversion"/>
  </si>
  <si>
    <t>Preparation</t>
    <phoneticPr fontId="12" type="noConversion"/>
  </si>
  <si>
    <t xml:space="preserve">II. Resource Development and Installation (RDI) Subscale </t>
    <phoneticPr fontId="0" type="noConversion"/>
  </si>
  <si>
    <t>RDI</t>
    <phoneticPr fontId="12" type="noConversion"/>
  </si>
  <si>
    <t>Reevaluation</t>
    <phoneticPr fontId="0" type="noConversion"/>
  </si>
  <si>
    <t>Assessment</t>
    <phoneticPr fontId="12" type="noConversion"/>
  </si>
  <si>
    <t>Desensitization</t>
    <phoneticPr fontId="12" type="noConversion"/>
  </si>
  <si>
    <t>Installation</t>
    <phoneticPr fontId="0" type="noConversion"/>
  </si>
  <si>
    <t>Body Scan</t>
    <phoneticPr fontId="12" type="noConversion"/>
  </si>
  <si>
    <t>Closure</t>
    <phoneticPr fontId="0" type="noConversion"/>
  </si>
  <si>
    <t>IV. Future Template (FT) Subscale</t>
    <phoneticPr fontId="0" type="noConversion"/>
  </si>
  <si>
    <t>RDI</t>
  </si>
  <si>
    <t>Reevaluation</t>
  </si>
  <si>
    <t>Assessment</t>
  </si>
  <si>
    <t>Desensitization</t>
  </si>
  <si>
    <t>Installation</t>
  </si>
  <si>
    <t>Body Scan</t>
  </si>
  <si>
    <t>Closure</t>
  </si>
  <si>
    <t>Future Template</t>
  </si>
  <si>
    <t>Score</t>
  </si>
  <si>
    <r>
      <t xml:space="preserve">IV. </t>
    </r>
    <r>
      <rPr>
        <b/>
        <i/>
        <sz val="12"/>
        <rFont val="Times New Roman"/>
        <family val="1"/>
      </rPr>
      <t>Three-pronged Protocol (TPP</t>
    </r>
    <r>
      <rPr>
        <b/>
        <i/>
        <sz val="12"/>
        <rFont val="Times New Roman"/>
        <family val="1"/>
      </rPr>
      <t>) Subscale</t>
    </r>
  </si>
  <si>
    <t>TPP</t>
  </si>
  <si>
    <t>SUMMARY</t>
  </si>
  <si>
    <t>Client/Participant #</t>
  </si>
  <si>
    <t xml:space="preserve">Hx &amp; Tx Plan </t>
  </si>
  <si>
    <t>Three-pronged</t>
  </si>
  <si>
    <t>Three-pronged Protocol</t>
  </si>
  <si>
    <t>Mean</t>
  </si>
  <si>
    <r>
      <t>History</t>
    </r>
    <r>
      <rPr>
        <sz val="12"/>
        <rFont val="Times New Roman"/>
        <family val="1"/>
      </rPr>
      <t>-t</t>
    </r>
    <r>
      <rPr>
        <sz val="12"/>
        <rFont val="Times New Roman"/>
        <family val="1"/>
      </rPr>
      <t>aking and Treatment Planning</t>
    </r>
  </si>
  <si>
    <t>W O R K S H E E T   S C O R E S</t>
  </si>
  <si>
    <t>Client/Part. #</t>
  </si>
  <si>
    <t>Session #</t>
  </si>
  <si>
    <t>Safe/Calm Place</t>
  </si>
  <si>
    <t>Safe/Calm Place Exercise</t>
  </si>
  <si>
    <t>Session # (or "TPT")</t>
  </si>
  <si>
    <t>INSTRUCTIONS - WORKSHEET 3</t>
  </si>
  <si>
    <t>INSTRUCTIONS - WORKSHEET 4</t>
  </si>
  <si>
    <t>INSTRUCTIONS - WORKSHEET 5</t>
  </si>
  <si>
    <t>INSTRUCTIONS - WORKSHEET 6</t>
  </si>
  <si>
    <t>INSTRUCTIONS - WORKSHEET 7</t>
  </si>
  <si>
    <t>INSTRUCTIONS - WORKSHEET 8</t>
  </si>
  <si>
    <t>INSTRUCTIONS - WORKSHEET 9</t>
  </si>
  <si>
    <t>INSTRUCTIONS - WORKSHEET 10</t>
  </si>
  <si>
    <t>Clinician</t>
  </si>
  <si>
    <t>3.  From the "Edit" menu  at the top of the screen, select "Paste Special".</t>
  </si>
  <si>
    <t>4.  Click the "Values" button under "Paste", and then click "OK" at the bottom right of the "Paste Special" window.</t>
  </si>
  <si>
    <t>STUDY SUMMARY</t>
  </si>
  <si>
    <t>Clinician Code</t>
  </si>
  <si>
    <t>Rater Code</t>
  </si>
  <si>
    <t>Rater</t>
  </si>
  <si>
    <t>Information from this workbook is entered automatically.</t>
  </si>
  <si>
    <t>Summary data from up to 10 EFRS workbooks can be compiled in this worksheet.</t>
  </si>
  <si>
    <t>To add summary data from another EFRS workbook:</t>
  </si>
  <si>
    <t>2.  In this "Study Summary" worksheet, click on Rater in Column A for the first empty section (e.g., A20 or A27).</t>
  </si>
  <si>
    <t>Single Session Fidelity</t>
  </si>
  <si>
    <t>Client/Participant</t>
  </si>
  <si>
    <t>TPP Fidelity</t>
  </si>
  <si>
    <t>1. Fill in green squares with identifying information</t>
  </si>
  <si>
    <t>2. Fill in blue squares from EMDR Fidelity Rating Scale forms</t>
  </si>
  <si>
    <t xml:space="preserve">Date of Session (or "TPT")    </t>
  </si>
  <si>
    <t>INSTRUCTIONS - WORKSHEET 1</t>
  </si>
  <si>
    <t>Session #/TPT</t>
  </si>
  <si>
    <t xml:space="preserve">Is this the only workbook in your study (Yes/No)?  </t>
  </si>
  <si>
    <t xml:space="preserve">If not, are all other workbooks entered below (Yes/No)?  </t>
  </si>
  <si>
    <t xml:space="preserve">EMDR Fidelity Rating Scale (EFRS) </t>
  </si>
  <si>
    <t>Deborah L. Korn, Psy.D.</t>
  </si>
  <si>
    <t>Louise Maxfield, Ph.D.</t>
  </si>
  <si>
    <t>Ottawa, ON, Canada</t>
  </si>
  <si>
    <t>Nancy J. Smyth, Ph.D.</t>
  </si>
  <si>
    <t>University at Buffalo – School of Social Work</t>
  </si>
  <si>
    <t>Buffalo NY</t>
  </si>
  <si>
    <t>Robert Stickgold, Ph.D.</t>
  </si>
  <si>
    <t>Beth Israel Deaconess Medical Center and</t>
  </si>
  <si>
    <t>Harvard Medical School, Boston, MA</t>
  </si>
  <si>
    <t>The complete EFRS (formatted for use in research), the EFRS manual (containing relevant</t>
  </si>
  <si>
    <t xml:space="preserve"> information about the scale, with instructions for clinicians, raters, and researchers), </t>
  </si>
  <si>
    <t>These materials are available through a Creative Commons Attribution-NonCommercial-</t>
  </si>
  <si>
    <t>NoDerivatives License (https://creativecommons.org/licenses/by-nc-nd/4.0/)</t>
  </si>
  <si>
    <t xml:space="preserve">sample scoring workbook can be found and downloaded at  </t>
  </si>
  <si>
    <t xml:space="preserve">essential forms, an EFRS excel workbook with embedded scoring calculators, and a </t>
  </si>
  <si>
    <t xml:space="preserve">http://emdrresearchfoundation.org/emdr-fidelity-rating-scale </t>
  </si>
  <si>
    <t xml:space="preserve">1.  Copy cells B23:L28 from the "Clinician summary" sheet in that EFRS workbook.  </t>
  </si>
  <si>
    <t>WORKBOOK SUMMARY PAGE</t>
  </si>
  <si>
    <t>INSTRUCTIONS - WORKSHEET 2</t>
  </si>
  <si>
    <t>The  Sample Scoring Workbook</t>
  </si>
  <si>
    <t>P10</t>
  </si>
  <si>
    <t>Clin-2</t>
  </si>
  <si>
    <r>
      <rPr>
        <sz val="12"/>
        <rFont val="Times New Roman"/>
        <family val="1"/>
      </rPr>
      <t>Ra-</t>
    </r>
    <r>
      <rPr>
        <sz val="12"/>
        <rFont val="Times New Roman"/>
        <family val="1"/>
      </rPr>
      <t>2</t>
    </r>
  </si>
  <si>
    <t>P08</t>
  </si>
  <si>
    <t>TPT</t>
  </si>
  <si>
    <t>Ra-2</t>
  </si>
  <si>
    <t>Y</t>
  </si>
  <si>
    <t>N/A</t>
  </si>
  <si>
    <t>N</t>
  </si>
  <si>
    <t>P09</t>
  </si>
  <si>
    <t>P01</t>
  </si>
  <si>
    <t>P-06</t>
  </si>
  <si>
    <t>P05</t>
  </si>
  <si>
    <t>P02</t>
  </si>
  <si>
    <t>P03</t>
  </si>
  <si>
    <t>NA</t>
  </si>
  <si>
    <t>Session/TPT Fidelity</t>
  </si>
  <si>
    <t>Ra-1</t>
  </si>
  <si>
    <t>Clin-1</t>
  </si>
  <si>
    <t>P14</t>
  </si>
  <si>
    <t>P12</t>
  </si>
  <si>
    <t>P11</t>
  </si>
  <si>
    <t xml:space="preserve"> </t>
  </si>
  <si>
    <t>No</t>
  </si>
  <si>
    <t>Yes</t>
  </si>
  <si>
    <t>EFRS Sample Workbook. Version 1. 2017-08-18</t>
  </si>
  <si>
    <t>Cambridge, 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</si>
</sst>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2" x14ac:knownFonts="1">
    <font>
      <sz val="10"/>
      <name val="Verdana"/>
    </font>
    <font>
      <b/>
      <sz val="10"/>
      <name val="Verdana"/>
    </font>
    <font>
      <i/>
      <sz val="10"/>
      <name val="Verdana"/>
    </font>
    <font>
      <b/>
      <i/>
      <sz val="10"/>
      <name val="Verdana"/>
    </font>
    <font>
      <sz val="12"/>
      <name val="Times New Roman"/>
      <family val="1"/>
    </font>
    <font>
      <b/>
      <sz val="12"/>
      <name val="Times New Roman"/>
      <family val="1"/>
    </font>
    <font>
      <u/>
      <sz val="10"/>
      <color indexed="12"/>
      <name val="Verdana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Verdana"/>
      <family val="2"/>
    </font>
    <font>
      <b/>
      <sz val="12"/>
      <name val="Verdana"/>
      <family val="2"/>
    </font>
    <font>
      <b/>
      <i/>
      <sz val="16"/>
      <name val="Verdana"/>
      <family val="2"/>
    </font>
    <font>
      <b/>
      <sz val="20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i/>
      <sz val="12"/>
      <color theme="9" tint="-0.249977111117893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theme="0" tint="-0.499984740745262"/>
      <name val="Times New Roman"/>
      <family val="1"/>
    </font>
    <font>
      <sz val="12"/>
      <color theme="0" tint="-0.499984740745262"/>
      <name val="Times New Roman"/>
      <family val="1"/>
    </font>
    <font>
      <b/>
      <sz val="12"/>
      <color rgb="FFDD0806"/>
      <name val="Times New Roman"/>
      <family val="1"/>
    </font>
    <font>
      <b/>
      <sz val="12"/>
      <color rgb="FFFF0000"/>
      <name val="Times New Roman"/>
      <family val="1"/>
    </font>
    <font>
      <u/>
      <sz val="10"/>
      <color theme="11"/>
      <name val="Verdana"/>
    </font>
    <font>
      <b/>
      <i/>
      <sz val="16"/>
      <name val="Times New Roman"/>
    </font>
    <font>
      <b/>
      <sz val="14"/>
      <name val="Times New Roman"/>
    </font>
    <font>
      <i/>
      <sz val="12"/>
      <color rgb="FFFF0000"/>
      <name val="Times New Roman"/>
    </font>
    <font>
      <sz val="12"/>
      <color theme="1"/>
      <name val="Times New Roman"/>
    </font>
    <font>
      <sz val="10"/>
      <name val="Verdana"/>
      <family val="2"/>
    </font>
    <font>
      <b/>
      <sz val="10"/>
      <name val="Verdana"/>
      <family val="2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CB5D6"/>
        <bgColor indexed="64"/>
      </patternFill>
    </fill>
    <fill>
      <patternFill patternType="solid">
        <fgColor rgb="FFFAA2CD"/>
        <bgColor indexed="64"/>
      </patternFill>
    </fill>
    <fill>
      <patternFill patternType="solid">
        <fgColor rgb="FFFFA5D2"/>
        <bgColor indexed="64"/>
      </patternFill>
    </fill>
    <fill>
      <patternFill patternType="solid">
        <fgColor rgb="FFDFA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82C1"/>
        <bgColor indexed="64"/>
      </patternFill>
    </fill>
    <fill>
      <patternFill patternType="solid">
        <fgColor rgb="FFFCF305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3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2DCDB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double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double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auto="1"/>
      </bottom>
      <diagonal/>
    </border>
    <border>
      <left style="thin">
        <color auto="1"/>
      </left>
      <right style="thin">
        <color theme="0" tint="-0.499984740745262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theme="0" tint="-0.249977111117893"/>
      </bottom>
      <diagonal/>
    </border>
    <border>
      <left/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theme="0" tint="-0.249977111117893"/>
      </top>
      <bottom style="thin">
        <color auto="1"/>
      </bottom>
      <diagonal/>
    </border>
    <border>
      <left/>
      <right style="thin">
        <color auto="1"/>
      </right>
      <top style="thin">
        <color theme="0" tint="-0.249977111117893"/>
      </top>
      <bottom style="thin">
        <color auto="1"/>
      </bottom>
      <diagonal/>
    </border>
    <border>
      <left/>
      <right style="medium">
        <color rgb="FFA6A6A6"/>
      </right>
      <top style="medium">
        <color rgb="FFA6A6A6"/>
      </top>
      <bottom style="medium">
        <color rgb="FFA6A6A6"/>
      </bottom>
      <diagonal/>
    </border>
  </borders>
  <cellStyleXfs count="20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19">
    <xf numFmtId="0" fontId="0" fillId="0" borderId="0" xfId="0"/>
    <xf numFmtId="0" fontId="1" fillId="0" borderId="0" xfId="0" applyFont="1"/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9" fillId="0" borderId="0" xfId="0" applyFont="1"/>
    <xf numFmtId="0" fontId="9" fillId="0" borderId="0" xfId="0" applyFont="1" applyFill="1" applyBorder="1" applyAlignment="1">
      <alignment horizontal="left"/>
    </xf>
    <xf numFmtId="0" fontId="9" fillId="2" borderId="0" xfId="0" applyFont="1" applyFill="1"/>
    <xf numFmtId="0" fontId="8" fillId="0" borderId="0" xfId="0" applyFont="1" applyAlignment="1">
      <alignment horizontal="centerContinuous"/>
    </xf>
    <xf numFmtId="0" fontId="8" fillId="0" borderId="5" xfId="0" applyFont="1" applyBorder="1" applyAlignment="1">
      <alignment horizontal="center"/>
    </xf>
    <xf numFmtId="0" fontId="9" fillId="0" borderId="5" xfId="0" applyFont="1" applyBorder="1"/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10" fillId="0" borderId="0" xfId="0" applyFont="1"/>
    <xf numFmtId="0" fontId="9" fillId="0" borderId="4" xfId="0" applyFont="1" applyBorder="1"/>
    <xf numFmtId="2" fontId="8" fillId="4" borderId="8" xfId="0" applyNumberFormat="1" applyFont="1" applyFill="1" applyBorder="1" applyAlignment="1">
      <alignment horizontal="center"/>
    </xf>
    <xf numFmtId="0" fontId="9" fillId="2" borderId="0" xfId="0" applyFont="1" applyFill="1" applyAlignment="1"/>
    <xf numFmtId="0" fontId="4" fillId="0" borderId="0" xfId="0" applyFont="1"/>
    <xf numFmtId="0" fontId="4" fillId="2" borderId="0" xfId="0" applyFont="1" applyFill="1"/>
    <xf numFmtId="0" fontId="9" fillId="0" borderId="0" xfId="0" applyFont="1" applyFill="1"/>
    <xf numFmtId="0" fontId="5" fillId="0" borderId="7" xfId="0" applyFont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0" fontId="9" fillId="0" borderId="0" xfId="0" applyFont="1" applyFill="1" applyBorder="1"/>
    <xf numFmtId="0" fontId="7" fillId="0" borderId="0" xfId="0" applyFont="1"/>
    <xf numFmtId="0" fontId="4" fillId="3" borderId="7" xfId="0" applyFont="1" applyFill="1" applyBorder="1" applyAlignment="1">
      <alignment horizontal="center"/>
    </xf>
    <xf numFmtId="2" fontId="5" fillId="8" borderId="0" xfId="0" applyNumberFormat="1" applyFont="1" applyFill="1" applyBorder="1" applyAlignment="1">
      <alignment horizontal="center"/>
    </xf>
    <xf numFmtId="2" fontId="5" fillId="8" borderId="5" xfId="0" applyNumberFormat="1" applyFont="1" applyFill="1" applyBorder="1" applyAlignment="1">
      <alignment horizontal="center"/>
    </xf>
    <xf numFmtId="2" fontId="5" fillId="8" borderId="0" xfId="0" applyNumberFormat="1" applyFont="1" applyFill="1" applyAlignment="1">
      <alignment horizontal="center"/>
    </xf>
    <xf numFmtId="2" fontId="5" fillId="9" borderId="5" xfId="0" applyNumberFormat="1" applyFont="1" applyFill="1" applyBorder="1" applyAlignment="1">
      <alignment horizontal="center"/>
    </xf>
    <xf numFmtId="2" fontId="5" fillId="10" borderId="5" xfId="0" applyNumberFormat="1" applyFont="1" applyFill="1" applyBorder="1" applyAlignment="1">
      <alignment horizontal="center"/>
    </xf>
    <xf numFmtId="2" fontId="5" fillId="10" borderId="0" xfId="0" applyNumberFormat="1" applyFont="1" applyFill="1" applyBorder="1" applyAlignment="1">
      <alignment horizontal="center"/>
    </xf>
    <xf numFmtId="0" fontId="9" fillId="11" borderId="7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Continuous"/>
    </xf>
    <xf numFmtId="0" fontId="11" fillId="5" borderId="10" xfId="0" applyFont="1" applyFill="1" applyBorder="1" applyAlignment="1">
      <alignment horizontal="centerContinuous"/>
    </xf>
    <xf numFmtId="0" fontId="5" fillId="12" borderId="11" xfId="0" applyFont="1" applyFill="1" applyBorder="1"/>
    <xf numFmtId="0" fontId="9" fillId="0" borderId="0" xfId="0" applyFont="1" applyAlignment="1">
      <alignment horizontal="right" indent="1"/>
    </xf>
    <xf numFmtId="0" fontId="4" fillId="0" borderId="0" xfId="0" applyFont="1" applyAlignment="1">
      <alignment horizontal="right" indent="1"/>
    </xf>
    <xf numFmtId="0" fontId="9" fillId="0" borderId="6" xfId="0" applyFont="1" applyBorder="1" applyAlignment="1">
      <alignment horizontal="right" indent="1"/>
    </xf>
    <xf numFmtId="0" fontId="4" fillId="0" borderId="6" xfId="0" applyFont="1" applyBorder="1" applyAlignment="1">
      <alignment horizontal="right" indent="1"/>
    </xf>
    <xf numFmtId="0" fontId="5" fillId="0" borderId="0" xfId="0" applyFont="1" applyAlignment="1">
      <alignment horizontal="left" indent="3"/>
    </xf>
    <xf numFmtId="0" fontId="5" fillId="0" borderId="0" xfId="0" applyFont="1" applyAlignment="1">
      <alignment horizontal="centerContinuous"/>
    </xf>
    <xf numFmtId="2" fontId="4" fillId="10" borderId="0" xfId="0" applyNumberFormat="1" applyFont="1" applyFill="1" applyBorder="1" applyAlignment="1">
      <alignment horizontal="center"/>
    </xf>
    <xf numFmtId="2" fontId="4" fillId="10" borderId="5" xfId="0" applyNumberFormat="1" applyFont="1" applyFill="1" applyBorder="1" applyAlignment="1">
      <alignment horizontal="center"/>
    </xf>
    <xf numFmtId="2" fontId="4" fillId="10" borderId="0" xfId="0" applyNumberFormat="1" applyFont="1" applyFill="1" applyAlignment="1">
      <alignment horizontal="center"/>
    </xf>
    <xf numFmtId="0" fontId="8" fillId="0" borderId="7" xfId="0" applyFont="1" applyBorder="1" applyAlignment="1">
      <alignment horizontal="right" indent="1"/>
    </xf>
    <xf numFmtId="0" fontId="5" fillId="0" borderId="7" xfId="0" applyFont="1" applyBorder="1" applyAlignment="1">
      <alignment horizontal="right" indent="1"/>
    </xf>
    <xf numFmtId="0" fontId="4" fillId="6" borderId="29" xfId="0" applyFont="1" applyFill="1" applyBorder="1" applyAlignment="1">
      <alignment horizontal="right" vertical="top" indent="1"/>
    </xf>
    <xf numFmtId="0" fontId="1" fillId="9" borderId="11" xfId="0" applyFont="1" applyFill="1" applyBorder="1" applyAlignment="1">
      <alignment horizontal="centerContinuous" vertical="center"/>
    </xf>
    <xf numFmtId="0" fontId="0" fillId="9" borderId="9" xfId="0" applyFill="1" applyBorder="1" applyAlignment="1">
      <alignment horizontal="centerContinuous" vertical="center"/>
    </xf>
    <xf numFmtId="0" fontId="0" fillId="9" borderId="10" xfId="0" applyFill="1" applyBorder="1" applyAlignment="1">
      <alignment horizontal="centerContinuous" vertical="center"/>
    </xf>
    <xf numFmtId="0" fontId="1" fillId="9" borderId="30" xfId="0" applyFont="1" applyFill="1" applyBorder="1" applyAlignment="1">
      <alignment horizontal="center"/>
    </xf>
    <xf numFmtId="0" fontId="1" fillId="9" borderId="31" xfId="0" applyFont="1" applyFill="1" applyBorder="1" applyAlignment="1">
      <alignment horizontal="center"/>
    </xf>
    <xf numFmtId="0" fontId="1" fillId="9" borderId="32" xfId="0" applyFont="1" applyFill="1" applyBorder="1" applyAlignment="1">
      <alignment horizontal="center"/>
    </xf>
    <xf numFmtId="2" fontId="4" fillId="9" borderId="33" xfId="0" applyNumberFormat="1" applyFont="1" applyFill="1" applyBorder="1" applyAlignment="1">
      <alignment horizontal="center" vertical="top"/>
    </xf>
    <xf numFmtId="2" fontId="4" fillId="9" borderId="34" xfId="0" applyNumberFormat="1" applyFont="1" applyFill="1" applyBorder="1" applyAlignment="1">
      <alignment horizontal="center" vertical="top"/>
    </xf>
    <xf numFmtId="2" fontId="4" fillId="9" borderId="35" xfId="0" applyNumberFormat="1" applyFont="1" applyFill="1" applyBorder="1" applyAlignment="1">
      <alignment horizontal="center" vertical="top"/>
    </xf>
    <xf numFmtId="2" fontId="4" fillId="9" borderId="36" xfId="0" applyNumberFormat="1" applyFont="1" applyFill="1" applyBorder="1" applyAlignment="1">
      <alignment horizontal="center" vertical="top"/>
    </xf>
    <xf numFmtId="2" fontId="4" fillId="9" borderId="37" xfId="0" applyNumberFormat="1" applyFont="1" applyFill="1" applyBorder="1" applyAlignment="1">
      <alignment horizontal="center" vertical="top"/>
    </xf>
    <xf numFmtId="2" fontId="4" fillId="9" borderId="38" xfId="0" applyNumberFormat="1" applyFont="1" applyFill="1" applyBorder="1" applyAlignment="1">
      <alignment horizontal="center" vertical="top"/>
    </xf>
    <xf numFmtId="0" fontId="1" fillId="6" borderId="13" xfId="0" applyFont="1" applyFill="1" applyBorder="1" applyAlignment="1">
      <alignment horizontal="center" wrapText="1"/>
    </xf>
    <xf numFmtId="0" fontId="1" fillId="6" borderId="14" xfId="0" quotePrefix="1" applyFont="1" applyFill="1" applyBorder="1" applyAlignment="1">
      <alignment horizontal="center" wrapText="1"/>
    </xf>
    <xf numFmtId="0" fontId="0" fillId="6" borderId="13" xfId="0" applyFill="1" applyBorder="1"/>
    <xf numFmtId="0" fontId="5" fillId="6" borderId="14" xfId="0" applyFont="1" applyFill="1" applyBorder="1" applyAlignment="1">
      <alignment vertical="top"/>
    </xf>
    <xf numFmtId="2" fontId="4" fillId="6" borderId="29" xfId="0" applyNumberFormat="1" applyFont="1" applyFill="1" applyBorder="1" applyAlignment="1">
      <alignment horizontal="center" vertical="top"/>
    </xf>
    <xf numFmtId="0" fontId="11" fillId="5" borderId="11" xfId="0" quotePrefix="1" applyFont="1" applyFill="1" applyBorder="1" applyAlignment="1">
      <alignment horizontal="centerContinuous"/>
    </xf>
    <xf numFmtId="0" fontId="19" fillId="3" borderId="7" xfId="0" applyFont="1" applyFill="1" applyBorder="1" applyAlignment="1">
      <alignment horizontal="center"/>
    </xf>
    <xf numFmtId="2" fontId="20" fillId="1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Continuous"/>
    </xf>
    <xf numFmtId="0" fontId="5" fillId="13" borderId="39" xfId="0" applyFont="1" applyFill="1" applyBorder="1" applyAlignment="1">
      <alignment horizontal="center"/>
    </xf>
    <xf numFmtId="0" fontId="5" fillId="13" borderId="4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top"/>
    </xf>
    <xf numFmtId="1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/>
    <xf numFmtId="0" fontId="4" fillId="11" borderId="7" xfId="0" applyFont="1" applyFill="1" applyBorder="1" applyAlignment="1">
      <alignment horizontal="center"/>
    </xf>
    <xf numFmtId="0" fontId="20" fillId="3" borderId="7" xfId="0" applyFont="1" applyFill="1" applyBorder="1" applyAlignment="1">
      <alignment horizontal="center"/>
    </xf>
    <xf numFmtId="2" fontId="4" fillId="14" borderId="5" xfId="0" applyNumberFormat="1" applyFont="1" applyFill="1" applyBorder="1" applyAlignment="1">
      <alignment horizontal="center"/>
    </xf>
    <xf numFmtId="0" fontId="4" fillId="6" borderId="14" xfId="0" applyFont="1" applyFill="1" applyBorder="1" applyAlignment="1">
      <alignment horizontal="right" vertical="top" indent="1"/>
    </xf>
    <xf numFmtId="2" fontId="4" fillId="6" borderId="14" xfId="0" applyNumberFormat="1" applyFont="1" applyFill="1" applyBorder="1" applyAlignment="1">
      <alignment horizontal="center" vertical="top"/>
    </xf>
    <xf numFmtId="2" fontId="4" fillId="9" borderId="41" xfId="0" applyNumberFormat="1" applyFont="1" applyFill="1" applyBorder="1" applyAlignment="1">
      <alignment horizontal="center" vertical="top"/>
    </xf>
    <xf numFmtId="2" fontId="4" fillId="9" borderId="42" xfId="0" applyNumberFormat="1" applyFont="1" applyFill="1" applyBorder="1" applyAlignment="1">
      <alignment horizontal="center" vertical="top"/>
    </xf>
    <xf numFmtId="2" fontId="4" fillId="9" borderId="43" xfId="0" applyNumberFormat="1" applyFont="1" applyFill="1" applyBorder="1" applyAlignment="1">
      <alignment horizontal="center" vertical="top"/>
    </xf>
    <xf numFmtId="0" fontId="4" fillId="6" borderId="44" xfId="0" applyFont="1" applyFill="1" applyBorder="1" applyAlignment="1">
      <alignment horizontal="right" vertical="top" indent="1"/>
    </xf>
    <xf numFmtId="2" fontId="4" fillId="6" borderId="44" xfId="0" applyNumberFormat="1" applyFont="1" applyFill="1" applyBorder="1" applyAlignment="1">
      <alignment horizontal="center" vertical="top"/>
    </xf>
    <xf numFmtId="0" fontId="23" fillId="15" borderId="11" xfId="0" applyFont="1" applyFill="1" applyBorder="1" applyAlignment="1">
      <alignment horizontal="centerContinuous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13" xfId="0" applyFont="1" applyBorder="1" applyAlignment="1">
      <alignment horizontal="right" indent="1"/>
    </xf>
    <xf numFmtId="0" fontId="1" fillId="0" borderId="15" xfId="0" applyFont="1" applyBorder="1" applyAlignment="1">
      <alignment horizontal="right" indent="1"/>
    </xf>
    <xf numFmtId="0" fontId="1" fillId="0" borderId="14" xfId="0" applyFont="1" applyBorder="1" applyAlignment="1">
      <alignment horizontal="right" indent="1"/>
    </xf>
    <xf numFmtId="0" fontId="1" fillId="16" borderId="11" xfId="0" applyFont="1" applyFill="1" applyBorder="1" applyAlignment="1">
      <alignment horizontal="right" indent="1"/>
    </xf>
    <xf numFmtId="2" fontId="1" fillId="16" borderId="9" xfId="0" applyNumberFormat="1" applyFont="1" applyFill="1" applyBorder="1" applyAlignment="1">
      <alignment horizontal="center"/>
    </xf>
    <xf numFmtId="2" fontId="1" fillId="16" borderId="10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1" fillId="17" borderId="45" xfId="0" applyNumberFormat="1" applyFont="1" applyFill="1" applyBorder="1" applyAlignment="1">
      <alignment horizontal="center"/>
    </xf>
    <xf numFmtId="2" fontId="1" fillId="17" borderId="46" xfId="0" applyNumberFormat="1" applyFont="1" applyFill="1" applyBorder="1" applyAlignment="1">
      <alignment horizontal="center"/>
    </xf>
    <xf numFmtId="2" fontId="1" fillId="17" borderId="47" xfId="0" applyNumberFormat="1" applyFont="1" applyFill="1" applyBorder="1" applyAlignment="1">
      <alignment horizontal="center"/>
    </xf>
    <xf numFmtId="2" fontId="1" fillId="17" borderId="48" xfId="0" applyNumberFormat="1" applyFont="1" applyFill="1" applyBorder="1" applyAlignment="1">
      <alignment horizontal="center"/>
    </xf>
    <xf numFmtId="2" fontId="1" fillId="17" borderId="49" xfId="0" applyNumberFormat="1" applyFont="1" applyFill="1" applyBorder="1" applyAlignment="1">
      <alignment horizontal="center"/>
    </xf>
    <xf numFmtId="2" fontId="1" fillId="17" borderId="50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1" fillId="6" borderId="15" xfId="0" quotePrefix="1" applyFont="1" applyFill="1" applyBorder="1" applyAlignment="1">
      <alignment horizontal="center" wrapText="1"/>
    </xf>
    <xf numFmtId="1" fontId="4" fillId="9" borderId="51" xfId="0" applyNumberFormat="1" applyFont="1" applyFill="1" applyBorder="1" applyAlignment="1">
      <alignment horizontal="center" vertical="top"/>
    </xf>
    <xf numFmtId="1" fontId="4" fillId="9" borderId="52" xfId="0" applyNumberFormat="1" applyFont="1" applyFill="1" applyBorder="1" applyAlignment="1">
      <alignment horizontal="center" vertical="top"/>
    </xf>
    <xf numFmtId="1" fontId="4" fillId="9" borderId="53" xfId="0" applyNumberFormat="1" applyFont="1" applyFill="1" applyBorder="1" applyAlignment="1">
      <alignment horizontal="center" vertical="top"/>
    </xf>
    <xf numFmtId="0" fontId="1" fillId="6" borderId="54" xfId="0" quotePrefix="1" applyFont="1" applyFill="1" applyBorder="1" applyAlignment="1">
      <alignment horizontal="center" wrapText="1"/>
    </xf>
    <xf numFmtId="0" fontId="0" fillId="6" borderId="55" xfId="0" quotePrefix="1" applyFont="1" applyFill="1" applyBorder="1" applyAlignment="1">
      <alignment horizontal="center" wrapText="1"/>
    </xf>
    <xf numFmtId="0" fontId="4" fillId="6" borderId="56" xfId="0" applyFont="1" applyFill="1" applyBorder="1" applyAlignment="1">
      <alignment horizontal="right" vertical="top" indent="1"/>
    </xf>
    <xf numFmtId="1" fontId="0" fillId="6" borderId="56" xfId="0" quotePrefix="1" applyNumberFormat="1" applyFont="1" applyFill="1" applyBorder="1" applyAlignment="1">
      <alignment horizontal="center" wrapText="1"/>
    </xf>
    <xf numFmtId="0" fontId="0" fillId="9" borderId="57" xfId="0" applyFont="1" applyFill="1" applyBorder="1" applyAlignment="1">
      <alignment horizontal="center"/>
    </xf>
    <xf numFmtId="0" fontId="0" fillId="9" borderId="58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59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1" fillId="0" borderId="15" xfId="0" applyFont="1" applyFill="1" applyBorder="1" applyAlignment="1">
      <alignment horizontal="right" indent="1"/>
    </xf>
    <xf numFmtId="0" fontId="0" fillId="0" borderId="1" xfId="0" applyFont="1" applyBorder="1" applyAlignment="1">
      <alignment horizontal="left" indent="1"/>
    </xf>
    <xf numFmtId="1" fontId="0" fillId="0" borderId="4" xfId="0" applyNumberFormat="1" applyFont="1" applyBorder="1" applyAlignment="1">
      <alignment horizontal="left" indent="1"/>
    </xf>
    <xf numFmtId="0" fontId="0" fillId="0" borderId="2" xfId="0" applyFont="1" applyBorder="1" applyAlignment="1">
      <alignment horizontal="left" indent="1"/>
    </xf>
    <xf numFmtId="0" fontId="0" fillId="0" borderId="3" xfId="0" applyFont="1" applyBorder="1" applyAlignment="1">
      <alignment horizontal="left" indent="1"/>
    </xf>
    <xf numFmtId="1" fontId="0" fillId="0" borderId="5" xfId="0" applyNumberFormat="1" applyFont="1" applyBorder="1" applyAlignment="1">
      <alignment horizontal="left" indent="1"/>
    </xf>
    <xf numFmtId="1" fontId="0" fillId="0" borderId="6" xfId="0" applyNumberFormat="1" applyFont="1" applyBorder="1" applyAlignment="1">
      <alignment horizontal="left" indent="1"/>
    </xf>
    <xf numFmtId="0" fontId="0" fillId="0" borderId="16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17" xfId="0" applyFont="1" applyFill="1" applyBorder="1" applyAlignment="1">
      <alignment horizontal="left" indent="1"/>
    </xf>
    <xf numFmtId="0" fontId="14" fillId="0" borderId="0" xfId="0" applyFont="1"/>
    <xf numFmtId="0" fontId="11" fillId="18" borderId="16" xfId="0" applyFont="1" applyFill="1" applyBorder="1" applyAlignment="1">
      <alignment horizontal="left"/>
    </xf>
    <xf numFmtId="0" fontId="11" fillId="18" borderId="0" xfId="0" applyFont="1" applyFill="1" applyBorder="1" applyAlignment="1">
      <alignment horizontal="left"/>
    </xf>
    <xf numFmtId="0" fontId="11" fillId="18" borderId="17" xfId="0" applyFont="1" applyFill="1" applyBorder="1" applyAlignment="1">
      <alignment horizontal="left"/>
    </xf>
    <xf numFmtId="0" fontId="11" fillId="18" borderId="16" xfId="0" applyFont="1" applyFill="1" applyBorder="1" applyAlignment="1">
      <alignment horizontal="left"/>
    </xf>
    <xf numFmtId="0" fontId="11" fillId="18" borderId="0" xfId="0" applyFont="1" applyFill="1" applyBorder="1" applyAlignment="1">
      <alignment horizontal="left"/>
    </xf>
    <xf numFmtId="0" fontId="11" fillId="18" borderId="17" xfId="0" applyFont="1" applyFill="1" applyBorder="1" applyAlignment="1">
      <alignment horizontal="left"/>
    </xf>
    <xf numFmtId="2" fontId="5" fillId="6" borderId="12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0" fontId="5" fillId="0" borderId="6" xfId="0" applyFont="1" applyFill="1" applyBorder="1" applyAlignment="1"/>
    <xf numFmtId="0" fontId="24" fillId="0" borderId="0" xfId="0" applyFont="1"/>
    <xf numFmtId="0" fontId="0" fillId="0" borderId="1" xfId="0" applyBorder="1"/>
    <xf numFmtId="0" fontId="1" fillId="0" borderId="3" xfId="0" applyFont="1" applyBorder="1" applyAlignment="1">
      <alignment horizontal="right" indent="1"/>
    </xf>
    <xf numFmtId="0" fontId="0" fillId="0" borderId="16" xfId="0" applyBorder="1"/>
    <xf numFmtId="0" fontId="1" fillId="0" borderId="17" xfId="0" applyFont="1" applyBorder="1" applyAlignment="1">
      <alignment horizontal="right" indent="1"/>
    </xf>
    <xf numFmtId="0" fontId="0" fillId="0" borderId="4" xfId="0" applyBorder="1"/>
    <xf numFmtId="0" fontId="1" fillId="0" borderId="6" xfId="0" applyFont="1" applyBorder="1" applyAlignment="1">
      <alignment horizontal="right" indent="1"/>
    </xf>
    <xf numFmtId="0" fontId="0" fillId="13" borderId="62" xfId="0" applyFill="1" applyBorder="1"/>
    <xf numFmtId="0" fontId="1" fillId="13" borderId="63" xfId="0" applyFont="1" applyFill="1" applyBorder="1" applyAlignment="1">
      <alignment horizontal="right" indent="1"/>
    </xf>
    <xf numFmtId="0" fontId="0" fillId="13" borderId="64" xfId="0" applyFill="1" applyBorder="1"/>
    <xf numFmtId="0" fontId="1" fillId="13" borderId="65" xfId="0" applyFont="1" applyFill="1" applyBorder="1" applyAlignment="1">
      <alignment horizontal="right" indent="1"/>
    </xf>
    <xf numFmtId="0" fontId="0" fillId="13" borderId="66" xfId="0" applyFill="1" applyBorder="1"/>
    <xf numFmtId="0" fontId="1" fillId="13" borderId="67" xfId="0" applyFont="1" applyFill="1" applyBorder="1" applyAlignment="1">
      <alignment horizontal="right" indent="1"/>
    </xf>
    <xf numFmtId="0" fontId="5" fillId="0" borderId="15" xfId="0" applyFont="1" applyFill="1" applyBorder="1" applyAlignment="1">
      <alignment horizontal="right" vertical="top" indent="1"/>
    </xf>
    <xf numFmtId="0" fontId="0" fillId="19" borderId="18" xfId="0" applyFill="1" applyBorder="1" applyAlignment="1">
      <alignment vertical="center"/>
    </xf>
    <xf numFmtId="0" fontId="0" fillId="19" borderId="19" xfId="0" applyFill="1" applyBorder="1" applyAlignment="1">
      <alignment vertical="center"/>
    </xf>
    <xf numFmtId="0" fontId="13" fillId="19" borderId="19" xfId="0" applyFont="1" applyFill="1" applyBorder="1" applyAlignment="1">
      <alignment horizontal="right" vertical="center"/>
    </xf>
    <xf numFmtId="2" fontId="13" fillId="19" borderId="20" xfId="0" applyNumberFormat="1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right"/>
    </xf>
    <xf numFmtId="0" fontId="0" fillId="13" borderId="0" xfId="0" applyFill="1"/>
    <xf numFmtId="0" fontId="0" fillId="13" borderId="21" xfId="0" applyFill="1" applyBorder="1"/>
    <xf numFmtId="0" fontId="0" fillId="13" borderId="22" xfId="0" applyFill="1" applyBorder="1"/>
    <xf numFmtId="0" fontId="17" fillId="13" borderId="22" xfId="0" applyFont="1" applyFill="1" applyBorder="1" applyAlignment="1">
      <alignment horizontal="center" vertical="center"/>
    </xf>
    <xf numFmtId="0" fontId="0" fillId="13" borderId="23" xfId="0" applyFill="1" applyBorder="1"/>
    <xf numFmtId="0" fontId="0" fillId="13" borderId="24" xfId="0" applyFill="1" applyBorder="1"/>
    <xf numFmtId="0" fontId="0" fillId="13" borderId="0" xfId="0" applyFill="1" applyBorder="1"/>
    <xf numFmtId="0" fontId="15" fillId="13" borderId="0" xfId="0" applyFont="1" applyFill="1" applyBorder="1" applyAlignment="1">
      <alignment horizontal="center" vertical="center"/>
    </xf>
    <xf numFmtId="0" fontId="0" fillId="13" borderId="25" xfId="0" applyFill="1" applyBorder="1"/>
    <xf numFmtId="0" fontId="15" fillId="13" borderId="0" xfId="0" applyFont="1" applyFill="1" applyAlignment="1">
      <alignment horizontal="center" vertical="center"/>
    </xf>
    <xf numFmtId="0" fontId="5" fillId="13" borderId="0" xfId="0" applyFont="1" applyFill="1" applyAlignment="1">
      <alignment horizontal="center" vertical="center"/>
    </xf>
    <xf numFmtId="0" fontId="16" fillId="13" borderId="0" xfId="0" applyFont="1" applyFill="1" applyBorder="1" applyAlignment="1">
      <alignment horizontal="center" vertical="center"/>
    </xf>
    <xf numFmtId="0" fontId="5" fillId="13" borderId="0" xfId="0" applyFont="1" applyFill="1" applyBorder="1" applyAlignment="1">
      <alignment horizontal="center" vertical="center"/>
    </xf>
    <xf numFmtId="0" fontId="4" fillId="13" borderId="0" xfId="0" applyFont="1" applyFill="1" applyBorder="1"/>
    <xf numFmtId="0" fontId="6" fillId="13" borderId="0" xfId="1" applyFill="1" applyBorder="1" applyAlignment="1" applyProtection="1"/>
    <xf numFmtId="0" fontId="18" fillId="13" borderId="0" xfId="0" applyFont="1" applyFill="1" applyBorder="1"/>
    <xf numFmtId="0" fontId="0" fillId="13" borderId="26" xfId="0" applyFill="1" applyBorder="1"/>
    <xf numFmtId="0" fontId="0" fillId="13" borderId="27" xfId="0" applyFill="1" applyBorder="1"/>
    <xf numFmtId="0" fontId="0" fillId="13" borderId="28" xfId="0" applyFill="1" applyBorder="1"/>
    <xf numFmtId="0" fontId="4" fillId="6" borderId="15" xfId="0" applyFont="1" applyFill="1" applyBorder="1" applyAlignment="1">
      <alignment horizontal="right" vertical="top" indent="1"/>
    </xf>
    <xf numFmtId="0" fontId="4" fillId="6" borderId="54" xfId="0" applyFont="1" applyFill="1" applyBorder="1" applyAlignment="1">
      <alignment horizontal="left" vertical="top" indent="2"/>
    </xf>
    <xf numFmtId="0" fontId="27" fillId="0" borderId="1" xfId="0" applyFont="1" applyBorder="1" applyAlignment="1">
      <alignment horizontal="centerContinuous" vertical="center"/>
    </xf>
    <xf numFmtId="0" fontId="26" fillId="0" borderId="4" xfId="0" applyFont="1" applyBorder="1" applyAlignment="1">
      <alignment horizontal="centerContinuous" vertical="center"/>
    </xf>
    <xf numFmtId="0" fontId="7" fillId="0" borderId="0" xfId="0" applyFont="1"/>
    <xf numFmtId="0" fontId="4" fillId="0" borderId="4" xfId="0" applyFont="1" applyBorder="1"/>
    <xf numFmtId="0" fontId="4" fillId="0" borderId="5" xfId="0" applyFont="1" applyBorder="1"/>
    <xf numFmtId="0" fontId="28" fillId="3" borderId="7" xfId="0" applyFont="1" applyFill="1" applyBorder="1" applyAlignment="1">
      <alignment horizontal="center"/>
    </xf>
    <xf numFmtId="0" fontId="29" fillId="3" borderId="7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 vertical="top"/>
    </xf>
    <xf numFmtId="0" fontId="4" fillId="6" borderId="55" xfId="0" applyFont="1" applyFill="1" applyBorder="1" applyAlignment="1">
      <alignment horizontal="center" vertical="top"/>
    </xf>
    <xf numFmtId="0" fontId="30" fillId="0" borderId="1" xfId="0" applyFont="1" applyBorder="1" applyAlignment="1">
      <alignment horizontal="left" indent="1"/>
    </xf>
    <xf numFmtId="0" fontId="30" fillId="0" borderId="16" xfId="0" applyFont="1" applyFill="1" applyBorder="1" applyAlignment="1">
      <alignment horizontal="left" indent="1"/>
    </xf>
    <xf numFmtId="1" fontId="30" fillId="0" borderId="4" xfId="0" applyNumberFormat="1" applyFont="1" applyBorder="1" applyAlignment="1">
      <alignment horizontal="left" indent="1"/>
    </xf>
    <xf numFmtId="1" fontId="30" fillId="0" borderId="5" xfId="0" applyNumberFormat="1" applyFont="1" applyBorder="1" applyAlignment="1">
      <alignment horizontal="left" inden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1" fillId="21" borderId="68" xfId="0" applyFont="1" applyFill="1" applyBorder="1" applyAlignment="1">
      <alignment horizontal="center" vertical="center"/>
    </xf>
    <xf numFmtId="0" fontId="0" fillId="13" borderId="0" xfId="0" applyFill="1" applyBorder="1" applyAlignment="1">
      <alignment horizontal="center"/>
    </xf>
    <xf numFmtId="0" fontId="30" fillId="0" borderId="2" xfId="0" applyFont="1" applyBorder="1" applyAlignment="1">
      <alignment horizontal="left" indent="1"/>
    </xf>
    <xf numFmtId="0" fontId="30" fillId="0" borderId="0" xfId="0" applyFont="1" applyFill="1" applyBorder="1" applyAlignment="1">
      <alignment horizontal="left" indent="1"/>
    </xf>
    <xf numFmtId="0" fontId="11" fillId="20" borderId="16" xfId="0" applyFont="1" applyFill="1" applyBorder="1" applyAlignment="1">
      <alignment horizontal="left"/>
    </xf>
    <xf numFmtId="0" fontId="11" fillId="20" borderId="0" xfId="0" applyFont="1" applyFill="1" applyBorder="1" applyAlignment="1">
      <alignment horizontal="left"/>
    </xf>
    <xf numFmtId="0" fontId="11" fillId="20" borderId="17" xfId="0" applyFont="1" applyFill="1" applyBorder="1" applyAlignment="1">
      <alignment horizontal="left"/>
    </xf>
    <xf numFmtId="0" fontId="7" fillId="0" borderId="0" xfId="0" applyFont="1"/>
    <xf numFmtId="0" fontId="4" fillId="7" borderId="7" xfId="0" applyFont="1" applyFill="1" applyBorder="1" applyAlignment="1">
      <alignment horizontal="left" indent="1"/>
    </xf>
    <xf numFmtId="0" fontId="4" fillId="7" borderId="11" xfId="0" applyFont="1" applyFill="1" applyBorder="1" applyAlignment="1">
      <alignment horizontal="left" indent="1"/>
    </xf>
    <xf numFmtId="164" fontId="4" fillId="7" borderId="7" xfId="0" applyNumberFormat="1" applyFont="1" applyFill="1" applyBorder="1" applyAlignment="1">
      <alignment horizontal="left" indent="1"/>
    </xf>
    <xf numFmtId="164" fontId="4" fillId="7" borderId="11" xfId="0" applyNumberFormat="1" applyFont="1" applyFill="1" applyBorder="1" applyAlignment="1">
      <alignment horizontal="left" indent="1"/>
    </xf>
    <xf numFmtId="1" fontId="4" fillId="7" borderId="7" xfId="0" applyNumberFormat="1" applyFont="1" applyFill="1" applyBorder="1" applyAlignment="1">
      <alignment horizontal="left" indent="1"/>
    </xf>
  </cellXfs>
  <cellStyles count="20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33</xdr:row>
      <xdr:rowOff>0</xdr:rowOff>
    </xdr:from>
    <xdr:to>
      <xdr:col>7</xdr:col>
      <xdr:colOff>57150</xdr:colOff>
      <xdr:row>35</xdr:row>
      <xdr:rowOff>19050</xdr:rowOff>
    </xdr:to>
    <xdr:pic>
      <xdr:nvPicPr>
        <xdr:cNvPr id="1030" name="Picture 1">
          <a:extLst>
            <a:ext uri="{FF2B5EF4-FFF2-40B4-BE49-F238E27FC236}">
              <a16:creationId xmlns="" xmlns:a16="http://schemas.microsoft.com/office/drawing/2014/main" id="{CF9C04D8-6796-44E5-8814-A85433864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6886575"/>
          <a:ext cx="742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mdrresearchfoundation.org/emdr-fidelity-rating-scale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38"/>
  <sheetViews>
    <sheetView tabSelected="1" workbookViewId="0">
      <selection activeCell="G48" sqref="G48"/>
    </sheetView>
  </sheetViews>
  <sheetFormatPr baseColWidth="10" defaultColWidth="8.7109375" defaultRowHeight="13" x14ac:dyDescent="0"/>
  <cols>
    <col min="1" max="16384" width="8.7109375" style="170"/>
  </cols>
  <sheetData>
    <row r="3" spans="3:11" ht="14" thickBot="1"/>
    <row r="4" spans="3:11" ht="21">
      <c r="C4" s="171"/>
      <c r="D4" s="172"/>
      <c r="E4" s="172"/>
      <c r="F4" s="172"/>
      <c r="G4" s="173"/>
      <c r="H4" s="172"/>
      <c r="I4" s="172"/>
      <c r="J4" s="172"/>
      <c r="K4" s="174"/>
    </row>
    <row r="5" spans="3:11" ht="23">
      <c r="C5" s="175"/>
      <c r="D5" s="176"/>
      <c r="E5" s="176"/>
      <c r="F5" s="176"/>
      <c r="G5" s="177"/>
      <c r="H5" s="176"/>
      <c r="I5" s="176"/>
      <c r="J5" s="176"/>
      <c r="K5" s="178"/>
    </row>
    <row r="6" spans="3:11" ht="23">
      <c r="C6" s="175"/>
      <c r="D6" s="176"/>
      <c r="E6" s="176"/>
      <c r="F6" s="176"/>
      <c r="G6" s="179" t="s">
        <v>72</v>
      </c>
      <c r="H6" s="176"/>
      <c r="I6" s="176"/>
      <c r="J6" s="176"/>
      <c r="K6" s="178"/>
    </row>
    <row r="7" spans="3:11" ht="23">
      <c r="C7" s="175"/>
      <c r="D7" s="176"/>
      <c r="E7" s="176"/>
      <c r="F7" s="176"/>
      <c r="G7" s="179"/>
      <c r="H7" s="176"/>
      <c r="I7" s="176"/>
      <c r="J7" s="176"/>
      <c r="K7" s="178"/>
    </row>
    <row r="8" spans="3:11" ht="23">
      <c r="C8" s="175"/>
      <c r="D8" s="176"/>
      <c r="E8" s="176"/>
      <c r="F8" s="176"/>
      <c r="G8" s="179" t="s">
        <v>92</v>
      </c>
      <c r="H8" s="176"/>
      <c r="I8" s="176"/>
      <c r="J8" s="176"/>
      <c r="K8" s="178"/>
    </row>
    <row r="9" spans="3:11" ht="15">
      <c r="C9" s="175"/>
      <c r="D9" s="176"/>
      <c r="E9" s="176"/>
      <c r="F9" s="176"/>
      <c r="G9" s="180"/>
      <c r="H9" s="176"/>
      <c r="I9" s="176"/>
      <c r="J9" s="176"/>
      <c r="K9" s="178"/>
    </row>
    <row r="10" spans="3:11">
      <c r="C10" s="175"/>
      <c r="D10" s="176"/>
      <c r="E10" s="176"/>
      <c r="F10" s="176"/>
      <c r="H10" s="176"/>
      <c r="I10" s="176"/>
      <c r="J10" s="176"/>
      <c r="K10" s="178"/>
    </row>
    <row r="11" spans="3:11" ht="15">
      <c r="C11" s="175"/>
      <c r="D11" s="176"/>
      <c r="E11" s="176"/>
      <c r="F11" s="176"/>
      <c r="G11" s="180" t="s">
        <v>73</v>
      </c>
      <c r="H11" s="176"/>
      <c r="I11" s="176"/>
      <c r="J11" s="176"/>
      <c r="K11" s="178"/>
    </row>
    <row r="12" spans="3:11" ht="15">
      <c r="C12" s="175"/>
      <c r="D12" s="176"/>
      <c r="E12" s="176"/>
      <c r="F12" s="176"/>
      <c r="G12" s="181" t="s">
        <v>119</v>
      </c>
      <c r="H12" s="176"/>
      <c r="I12" s="176"/>
      <c r="J12" s="176"/>
      <c r="K12" s="178"/>
    </row>
    <row r="13" spans="3:11" ht="15">
      <c r="C13" s="175"/>
      <c r="D13" s="176"/>
      <c r="E13" s="176"/>
      <c r="F13" s="176"/>
      <c r="G13" s="182"/>
      <c r="H13" s="176"/>
      <c r="I13" s="176"/>
      <c r="J13" s="176"/>
      <c r="K13" s="178"/>
    </row>
    <row r="14" spans="3:11" ht="15">
      <c r="C14" s="175"/>
      <c r="D14" s="176"/>
      <c r="E14" s="176"/>
      <c r="F14" s="176"/>
      <c r="G14" s="182" t="s">
        <v>74</v>
      </c>
      <c r="H14" s="176"/>
      <c r="I14" s="176"/>
      <c r="J14" s="176"/>
      <c r="K14" s="178"/>
    </row>
    <row r="15" spans="3:11" ht="15">
      <c r="C15" s="175"/>
      <c r="D15" s="176"/>
      <c r="E15" s="176"/>
      <c r="F15" s="176"/>
      <c r="G15" s="181" t="s">
        <v>75</v>
      </c>
      <c r="H15" s="176"/>
      <c r="I15" s="176"/>
      <c r="J15" s="176"/>
      <c r="K15" s="178"/>
    </row>
    <row r="16" spans="3:11" ht="15">
      <c r="C16" s="175"/>
      <c r="D16" s="176"/>
      <c r="E16" s="176"/>
      <c r="F16" s="176"/>
      <c r="G16" s="182"/>
      <c r="H16" s="176"/>
      <c r="I16" s="176"/>
      <c r="J16" s="176"/>
      <c r="K16" s="178"/>
    </row>
    <row r="17" spans="3:11" ht="15">
      <c r="C17" s="175"/>
      <c r="D17" s="176"/>
      <c r="E17" s="176"/>
      <c r="F17" s="176"/>
      <c r="G17" s="182" t="s">
        <v>76</v>
      </c>
      <c r="H17" s="176"/>
      <c r="I17" s="176"/>
      <c r="J17" s="176"/>
      <c r="K17" s="178"/>
    </row>
    <row r="18" spans="3:11" ht="15">
      <c r="C18" s="175"/>
      <c r="D18" s="176"/>
      <c r="E18" s="176"/>
      <c r="F18" s="176"/>
      <c r="G18" s="181" t="s">
        <v>77</v>
      </c>
      <c r="H18" s="176"/>
      <c r="I18" s="176"/>
      <c r="J18" s="176"/>
      <c r="K18" s="178"/>
    </row>
    <row r="19" spans="3:11" ht="15">
      <c r="C19" s="175"/>
      <c r="D19" s="176"/>
      <c r="E19" s="176"/>
      <c r="F19" s="176"/>
      <c r="G19" s="181" t="s">
        <v>78</v>
      </c>
      <c r="H19" s="176"/>
      <c r="I19" s="176"/>
      <c r="J19" s="176"/>
      <c r="K19" s="178"/>
    </row>
    <row r="20" spans="3:11" ht="15">
      <c r="C20" s="175"/>
      <c r="D20" s="176"/>
      <c r="E20" s="176"/>
      <c r="F20" s="176"/>
      <c r="G20" s="181"/>
      <c r="H20" s="176"/>
      <c r="I20" s="176"/>
      <c r="J20" s="176"/>
      <c r="K20" s="178"/>
    </row>
    <row r="21" spans="3:11" ht="15">
      <c r="C21" s="175"/>
      <c r="D21" s="176"/>
      <c r="E21" s="176"/>
      <c r="F21" s="176"/>
      <c r="G21" s="182" t="s">
        <v>79</v>
      </c>
      <c r="H21" s="176"/>
      <c r="I21" s="176"/>
      <c r="J21" s="176"/>
      <c r="K21" s="178"/>
    </row>
    <row r="22" spans="3:11" ht="15">
      <c r="C22" s="175"/>
      <c r="D22" s="176"/>
      <c r="E22" s="176"/>
      <c r="F22" s="176"/>
      <c r="G22" s="181" t="s">
        <v>80</v>
      </c>
      <c r="H22" s="176"/>
      <c r="I22" s="176"/>
      <c r="J22" s="176"/>
      <c r="K22" s="178"/>
    </row>
    <row r="23" spans="3:11" ht="15">
      <c r="C23" s="175"/>
      <c r="D23" s="176"/>
      <c r="E23" s="176"/>
      <c r="F23" s="176"/>
      <c r="G23" s="181" t="s">
        <v>81</v>
      </c>
      <c r="H23" s="176"/>
      <c r="I23" s="176"/>
      <c r="J23" s="176"/>
      <c r="K23" s="178"/>
    </row>
    <row r="24" spans="3:11" ht="15">
      <c r="C24" s="175"/>
      <c r="D24" s="176"/>
      <c r="E24" s="176"/>
      <c r="F24" s="176"/>
      <c r="G24" s="181"/>
      <c r="H24" s="176"/>
      <c r="I24" s="176"/>
      <c r="J24" s="176"/>
      <c r="K24" s="178"/>
    </row>
    <row r="25" spans="3:11">
      <c r="C25" s="175"/>
      <c r="D25" s="176"/>
      <c r="E25" s="176"/>
      <c r="F25" s="176"/>
      <c r="G25" s="176"/>
      <c r="H25" s="176"/>
      <c r="I25" s="176"/>
      <c r="J25" s="176"/>
      <c r="K25" s="178"/>
    </row>
    <row r="26" spans="3:11" ht="15">
      <c r="C26" s="175"/>
      <c r="D26" s="183" t="s">
        <v>82</v>
      </c>
      <c r="E26" s="176"/>
      <c r="F26" s="176"/>
      <c r="G26" s="176"/>
      <c r="H26" s="176"/>
      <c r="I26" s="176"/>
      <c r="J26" s="176"/>
      <c r="K26" s="178"/>
    </row>
    <row r="27" spans="3:11" ht="15">
      <c r="C27" s="175"/>
      <c r="D27" s="183" t="s">
        <v>83</v>
      </c>
      <c r="E27" s="183"/>
      <c r="F27" s="183"/>
      <c r="G27" s="183"/>
      <c r="H27" s="183"/>
      <c r="I27" s="183"/>
      <c r="J27" s="176"/>
      <c r="K27" s="178"/>
    </row>
    <row r="28" spans="3:11" ht="15">
      <c r="C28" s="175"/>
      <c r="D28" s="183" t="s">
        <v>87</v>
      </c>
      <c r="E28" s="183"/>
      <c r="F28" s="183"/>
      <c r="G28" s="183"/>
      <c r="H28" s="183"/>
      <c r="I28" s="183"/>
      <c r="J28" s="176"/>
      <c r="K28" s="178"/>
    </row>
    <row r="29" spans="3:11" ht="15">
      <c r="C29" s="175"/>
      <c r="D29" s="183" t="s">
        <v>86</v>
      </c>
      <c r="E29" s="183"/>
      <c r="F29" s="183"/>
      <c r="G29" s="183"/>
      <c r="H29" s="183"/>
      <c r="I29" s="183"/>
      <c r="J29" s="176"/>
      <c r="K29" s="178"/>
    </row>
    <row r="30" spans="3:11">
      <c r="C30" s="175"/>
      <c r="D30" s="184" t="s">
        <v>88</v>
      </c>
      <c r="E30" s="176"/>
      <c r="F30" s="176"/>
      <c r="G30" s="176"/>
      <c r="H30" s="176"/>
      <c r="I30" s="176"/>
      <c r="J30" s="176"/>
      <c r="K30" s="178"/>
    </row>
    <row r="31" spans="3:11">
      <c r="C31" s="175"/>
      <c r="D31" s="185" t="s">
        <v>84</v>
      </c>
      <c r="E31" s="185"/>
      <c r="F31" s="185"/>
      <c r="G31" s="185"/>
      <c r="H31" s="185"/>
      <c r="I31" s="185"/>
      <c r="J31" s="185"/>
      <c r="K31" s="178"/>
    </row>
    <row r="32" spans="3:11">
      <c r="C32" s="175"/>
      <c r="D32" s="185" t="s">
        <v>85</v>
      </c>
      <c r="E32" s="185"/>
      <c r="F32" s="185"/>
      <c r="G32" s="185"/>
      <c r="H32" s="185"/>
      <c r="I32" s="185"/>
      <c r="J32" s="185"/>
      <c r="K32" s="178"/>
    </row>
    <row r="33" spans="3:11">
      <c r="C33" s="175"/>
      <c r="D33" s="176"/>
      <c r="E33" s="176"/>
      <c r="F33" s="176"/>
      <c r="G33" s="176"/>
      <c r="H33" s="176"/>
      <c r="I33" s="176"/>
      <c r="J33" s="176"/>
      <c r="K33" s="178"/>
    </row>
    <row r="34" spans="3:11">
      <c r="C34" s="175"/>
      <c r="D34" s="176"/>
      <c r="E34" s="176"/>
      <c r="F34" s="176"/>
      <c r="G34" s="176"/>
      <c r="H34" s="176"/>
      <c r="I34" s="176"/>
      <c r="J34" s="176"/>
      <c r="K34" s="178"/>
    </row>
    <row r="35" spans="3:11">
      <c r="C35" s="175"/>
      <c r="D35" s="176"/>
      <c r="E35" s="176"/>
      <c r="F35" s="176"/>
      <c r="G35" s="176"/>
      <c r="H35" s="176"/>
      <c r="I35" s="176"/>
      <c r="J35" s="176"/>
      <c r="K35" s="178"/>
    </row>
    <row r="36" spans="3:11">
      <c r="C36" s="175"/>
      <c r="D36" s="176"/>
      <c r="E36" s="176"/>
      <c r="F36" s="176"/>
      <c r="G36" s="176"/>
      <c r="H36" s="176"/>
      <c r="I36" s="176"/>
      <c r="J36" s="176"/>
      <c r="K36" s="178"/>
    </row>
    <row r="37" spans="3:11">
      <c r="C37" s="175"/>
      <c r="D37" s="176"/>
      <c r="E37" s="176"/>
      <c r="F37" s="176"/>
      <c r="G37" s="207" t="s">
        <v>118</v>
      </c>
      <c r="H37" s="176"/>
      <c r="I37" s="176"/>
      <c r="J37" s="176"/>
      <c r="K37" s="178"/>
    </row>
    <row r="38" spans="3:11" ht="14" thickBot="1">
      <c r="C38" s="186"/>
      <c r="D38" s="187"/>
      <c r="E38" s="187"/>
      <c r="F38" s="187"/>
      <c r="G38" s="187"/>
      <c r="H38" s="187"/>
      <c r="I38" s="187"/>
      <c r="J38" s="187"/>
      <c r="K38" s="188"/>
    </row>
  </sheetData>
  <hyperlinks>
    <hyperlink ref="D30" r:id="rId1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37"/>
  <sheetViews>
    <sheetView workbookViewId="0">
      <selection activeCell="D25" sqref="D25"/>
    </sheetView>
  </sheetViews>
  <sheetFormatPr baseColWidth="10" defaultColWidth="11" defaultRowHeight="15" x14ac:dyDescent="0"/>
  <cols>
    <col min="1" max="1" width="30.28515625" style="6" customWidth="1"/>
    <col min="2" max="6" width="4.7109375" style="6" customWidth="1"/>
    <col min="7" max="16" width="4.85546875" style="6" customWidth="1"/>
    <col min="17" max="17" width="8.5703125" style="6" customWidth="1"/>
    <col min="18" max="18" width="2.140625" style="6" customWidth="1"/>
    <col min="19" max="19" width="12.85546875" style="6" hidden="1" customWidth="1"/>
    <col min="20" max="20" width="6.7109375" style="6" hidden="1" customWidth="1"/>
    <col min="21" max="16384" width="11" style="6"/>
  </cols>
  <sheetData>
    <row r="1" spans="1:20" ht="17" customHeight="1">
      <c r="A1" s="164" t="s">
        <v>31</v>
      </c>
      <c r="B1" s="214" t="s">
        <v>107</v>
      </c>
      <c r="C1" s="214"/>
      <c r="D1" s="214"/>
      <c r="E1" s="214"/>
      <c r="F1" s="214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</row>
    <row r="2" spans="1:20" ht="17" customHeight="1">
      <c r="A2" s="47" t="s">
        <v>55</v>
      </c>
      <c r="B2" s="214" t="s">
        <v>94</v>
      </c>
      <c r="C2" s="214"/>
      <c r="D2" s="214"/>
      <c r="E2" s="214"/>
      <c r="F2" s="215"/>
      <c r="G2" s="86" t="s">
        <v>49</v>
      </c>
      <c r="H2" s="34"/>
      <c r="I2" s="34"/>
      <c r="J2" s="34"/>
      <c r="K2" s="34"/>
      <c r="L2" s="34"/>
      <c r="M2" s="34"/>
      <c r="N2" s="34"/>
      <c r="O2" s="34"/>
      <c r="P2" s="34"/>
      <c r="Q2" s="35"/>
      <c r="R2" s="8"/>
    </row>
    <row r="3" spans="1:20" ht="17" customHeight="1">
      <c r="A3" s="47" t="s">
        <v>42</v>
      </c>
      <c r="B3" s="218">
        <v>3</v>
      </c>
      <c r="C3" s="218"/>
      <c r="D3" s="218"/>
      <c r="E3" s="218"/>
      <c r="F3" s="218"/>
      <c r="R3" s="8"/>
    </row>
    <row r="4" spans="1:20" ht="17" customHeight="1">
      <c r="A4" s="22" t="s">
        <v>67</v>
      </c>
      <c r="B4" s="216">
        <v>41091</v>
      </c>
      <c r="C4" s="216"/>
      <c r="D4" s="216"/>
      <c r="E4" s="216"/>
      <c r="F4" s="217"/>
      <c r="G4" s="210" t="s">
        <v>65</v>
      </c>
      <c r="H4" s="211"/>
      <c r="I4" s="211"/>
      <c r="J4" s="211"/>
      <c r="K4" s="211"/>
      <c r="L4" s="211"/>
      <c r="M4" s="211"/>
      <c r="N4" s="211"/>
      <c r="O4" s="211"/>
      <c r="P4" s="211"/>
      <c r="Q4" s="212"/>
      <c r="R4" s="8"/>
    </row>
    <row r="5" spans="1:20" ht="17" customHeight="1">
      <c r="A5" s="47" t="s">
        <v>56</v>
      </c>
      <c r="B5" s="214" t="s">
        <v>98</v>
      </c>
      <c r="C5" s="214"/>
      <c r="D5" s="214"/>
      <c r="E5" s="214"/>
      <c r="F5" s="215"/>
      <c r="G5" s="144" t="s">
        <v>66</v>
      </c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8"/>
    </row>
    <row r="6" spans="1:20" ht="17" customHeight="1">
      <c r="A6" s="46" t="s">
        <v>2</v>
      </c>
      <c r="B6" s="216">
        <v>41245</v>
      </c>
      <c r="C6" s="216"/>
      <c r="D6" s="216"/>
      <c r="E6" s="216"/>
      <c r="F6" s="217"/>
      <c r="G6" s="148"/>
      <c r="H6" s="149"/>
      <c r="I6" s="149"/>
      <c r="J6" s="149"/>
      <c r="K6" s="149"/>
      <c r="L6" s="149"/>
      <c r="M6" s="149"/>
      <c r="N6" s="149"/>
      <c r="O6" s="149"/>
      <c r="P6" s="149"/>
      <c r="Q6" s="150"/>
      <c r="R6" s="8"/>
    </row>
    <row r="7" spans="1:20" ht="17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</row>
    <row r="8" spans="1:20">
      <c r="A8" s="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8"/>
    </row>
    <row r="9" spans="1:20">
      <c r="B9" s="9" t="s">
        <v>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0" t="s">
        <v>35</v>
      </c>
      <c r="R9" s="8"/>
    </row>
    <row r="10" spans="1:20">
      <c r="B10" s="10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10">
        <v>13</v>
      </c>
      <c r="O10" s="10">
        <v>14</v>
      </c>
      <c r="P10" s="10">
        <v>15</v>
      </c>
      <c r="Q10" s="71" t="s">
        <v>27</v>
      </c>
      <c r="R10" s="8"/>
      <c r="S10" s="69" t="s">
        <v>30</v>
      </c>
      <c r="T10" s="42"/>
    </row>
    <row r="11" spans="1:20">
      <c r="A11" s="12" t="s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R11" s="8"/>
      <c r="S11" s="72" t="s">
        <v>38</v>
      </c>
      <c r="T11" s="73" t="str">
        <f>B1</f>
        <v>P03</v>
      </c>
    </row>
    <row r="12" spans="1:20">
      <c r="A12" s="38" t="s">
        <v>36</v>
      </c>
      <c r="B12" s="26"/>
      <c r="C12" s="77"/>
      <c r="D12" s="26"/>
      <c r="E12" s="26"/>
      <c r="F12" s="19"/>
      <c r="G12" s="19"/>
      <c r="H12" s="19"/>
      <c r="I12" s="19"/>
      <c r="J12" s="19"/>
      <c r="K12" s="19"/>
      <c r="Q12" s="27" t="str">
        <f>IF(COUNT(B12:P12,C12)&gt;0,SUM(B12:P12,C12)/COUNT(B12:P12,C12),"•")</f>
        <v>•</v>
      </c>
      <c r="R12" s="8"/>
      <c r="S12" s="72" t="s">
        <v>39</v>
      </c>
      <c r="T12" s="73">
        <f>B3</f>
        <v>3</v>
      </c>
    </row>
    <row r="13" spans="1:20">
      <c r="A13" s="37" t="s">
        <v>9</v>
      </c>
      <c r="B13" s="26"/>
      <c r="C13" s="26"/>
      <c r="D13" s="26"/>
      <c r="E13" s="26"/>
      <c r="F13" s="26"/>
      <c r="G13" s="19"/>
      <c r="H13" s="19"/>
      <c r="I13" s="19"/>
      <c r="J13" s="19"/>
      <c r="K13" s="19"/>
      <c r="Q13" s="27" t="str">
        <f>IF(COUNT(B13:P13)&gt;0,AVERAGE(B13:P13),"•")</f>
        <v>•</v>
      </c>
      <c r="R13" s="8"/>
      <c r="S13" s="72" t="s">
        <v>32</v>
      </c>
      <c r="T13" s="74" t="str">
        <f>Q12</f>
        <v>•</v>
      </c>
    </row>
    <row r="14" spans="1:20">
      <c r="A14" s="40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16"/>
      <c r="M14" s="11"/>
      <c r="N14" s="11"/>
      <c r="O14" s="11"/>
      <c r="P14" s="11"/>
      <c r="Q14" s="28" t="str">
        <f>IF(COUNT(B14:P14)&gt;0,AVERAGE(B14:P14),"•")</f>
        <v>•</v>
      </c>
      <c r="R14" s="8"/>
      <c r="S14" s="72" t="s">
        <v>7</v>
      </c>
      <c r="T14" s="74" t="str">
        <f>Q13</f>
        <v>•</v>
      </c>
    </row>
    <row r="15" spans="1:20">
      <c r="Q15" s="29" t="str">
        <f>IF(COUNT(Q12:Q14)&gt;0,AVERAGE(Q12:Q14),"•")</f>
        <v>•</v>
      </c>
      <c r="R15" s="8"/>
      <c r="S15" s="72" t="s">
        <v>0</v>
      </c>
      <c r="T15" s="74" t="str">
        <f>Q14</f>
        <v>•</v>
      </c>
    </row>
    <row r="16" spans="1:20">
      <c r="A16" s="15" t="s">
        <v>10</v>
      </c>
      <c r="Q16" s="19"/>
      <c r="R16" s="8"/>
      <c r="S16" s="72" t="s">
        <v>19</v>
      </c>
      <c r="T16" s="74" t="str">
        <f>Q17</f>
        <v>•</v>
      </c>
    </row>
    <row r="17" spans="1:22">
      <c r="A17" s="39" t="s">
        <v>11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31" t="str">
        <f>IF(COUNT(B17:P17)&gt;0,AVERAGE(B17:P17),"•")</f>
        <v>•</v>
      </c>
      <c r="R17" s="8"/>
      <c r="S17" s="72" t="s">
        <v>20</v>
      </c>
      <c r="T17" s="74" t="str">
        <f t="shared" ref="T17:T22" si="0">Q20</f>
        <v>•</v>
      </c>
    </row>
    <row r="18" spans="1:22">
      <c r="Q18" s="19"/>
      <c r="R18" s="8"/>
      <c r="S18" s="72" t="s">
        <v>21</v>
      </c>
      <c r="T18" s="74">
        <f t="shared" si="0"/>
        <v>1.7777777777777777</v>
      </c>
    </row>
    <row r="19" spans="1:22">
      <c r="A19" s="213" t="s">
        <v>1</v>
      </c>
      <c r="B19" s="213"/>
      <c r="C19" s="213"/>
      <c r="D19" s="213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  <c r="S19" s="72" t="s">
        <v>22</v>
      </c>
      <c r="T19" s="74">
        <f t="shared" si="0"/>
        <v>1.9411764705882353</v>
      </c>
    </row>
    <row r="20" spans="1:22">
      <c r="A20" s="37" t="s">
        <v>12</v>
      </c>
      <c r="B20" s="14"/>
      <c r="C20" s="14"/>
      <c r="D20" s="14"/>
      <c r="Q20" s="32" t="str">
        <f>IF(COUNT(B20:P20)&gt;0,AVERAGE(B20:P20),"•")</f>
        <v>•</v>
      </c>
      <c r="R20" s="8"/>
      <c r="S20" s="72" t="s">
        <v>23</v>
      </c>
      <c r="T20" s="74" t="str">
        <f t="shared" si="0"/>
        <v>•</v>
      </c>
    </row>
    <row r="21" spans="1:22">
      <c r="A21" s="37" t="s">
        <v>13</v>
      </c>
      <c r="B21" s="26">
        <v>3</v>
      </c>
      <c r="C21" s="26">
        <v>2</v>
      </c>
      <c r="D21" s="26">
        <v>2</v>
      </c>
      <c r="E21" s="26">
        <v>1</v>
      </c>
      <c r="F21" s="26">
        <v>2</v>
      </c>
      <c r="G21" s="26">
        <v>2</v>
      </c>
      <c r="H21" s="26">
        <v>1</v>
      </c>
      <c r="I21" s="26">
        <v>2</v>
      </c>
      <c r="J21" s="26">
        <v>1</v>
      </c>
      <c r="K21" s="19"/>
      <c r="L21" s="19"/>
      <c r="M21" s="19"/>
      <c r="N21" s="19"/>
      <c r="Q21" s="68">
        <f>IF(COUNT(B21:P21)&gt;0,AVERAGE(B21:P21),"•")</f>
        <v>1.7777777777777777</v>
      </c>
      <c r="R21" s="8"/>
      <c r="S21" s="72" t="s">
        <v>24</v>
      </c>
      <c r="T21" s="74" t="str">
        <f t="shared" si="0"/>
        <v>•</v>
      </c>
    </row>
    <row r="22" spans="1:22" s="19" customFormat="1">
      <c r="A22" s="38" t="s">
        <v>14</v>
      </c>
      <c r="B22" s="26">
        <v>3</v>
      </c>
      <c r="C22" s="26">
        <v>2</v>
      </c>
      <c r="D22" s="26">
        <v>3</v>
      </c>
      <c r="E22" s="26">
        <v>3</v>
      </c>
      <c r="F22" s="26">
        <v>2</v>
      </c>
      <c r="G22" s="26">
        <v>3</v>
      </c>
      <c r="H22" s="26">
        <v>2</v>
      </c>
      <c r="I22" s="26">
        <v>2</v>
      </c>
      <c r="J22" s="26">
        <v>2</v>
      </c>
      <c r="K22" s="26">
        <v>1</v>
      </c>
      <c r="L22" s="67">
        <v>1</v>
      </c>
      <c r="M22" s="67">
        <v>2</v>
      </c>
      <c r="N22" s="67">
        <v>1</v>
      </c>
      <c r="O22" s="26">
        <v>2</v>
      </c>
      <c r="P22" s="21"/>
      <c r="Q22" s="68">
        <f>IF(COUNT(B22:P22)&gt;0,(SUM(B22:P22,L22:N22))/(COUNT(B22:P22,L22:N22)),"•")</f>
        <v>1.9411764705882353</v>
      </c>
      <c r="R22" s="20"/>
      <c r="S22" s="72" t="s">
        <v>25</v>
      </c>
      <c r="T22" s="74">
        <f t="shared" si="0"/>
        <v>2</v>
      </c>
      <c r="U22" s="6"/>
      <c r="V22" s="6"/>
    </row>
    <row r="23" spans="1:22">
      <c r="A23" s="37" t="s">
        <v>15</v>
      </c>
      <c r="B23" s="14"/>
      <c r="C23" s="14"/>
      <c r="D23" s="14"/>
      <c r="E23" s="26"/>
      <c r="F23" s="26"/>
      <c r="G23" s="26"/>
      <c r="Q23" s="68" t="str">
        <f>IF(COUNT(B23:P23)&gt;0,AVERAGE(B23:P23),"•")</f>
        <v>•</v>
      </c>
      <c r="R23" s="8"/>
      <c r="S23" s="72" t="s">
        <v>26</v>
      </c>
      <c r="T23" s="74" t="str">
        <f>Q28</f>
        <v>•</v>
      </c>
    </row>
    <row r="24" spans="1:22">
      <c r="A24" s="37" t="s">
        <v>16</v>
      </c>
      <c r="B24" s="14"/>
      <c r="C24" s="14"/>
      <c r="Q24" s="43" t="str">
        <f>IF(COUNT(B24:P24)&gt;0,AVERAGE(B24:P24),"•")</f>
        <v>•</v>
      </c>
      <c r="R24" s="8"/>
      <c r="S24" s="75" t="s">
        <v>29</v>
      </c>
      <c r="T24" s="74" t="str">
        <f>Q31</f>
        <v>•</v>
      </c>
    </row>
    <row r="25" spans="1:22">
      <c r="A25" s="39" t="s">
        <v>17</v>
      </c>
      <c r="B25" s="26">
        <v>2</v>
      </c>
      <c r="C25" s="26">
        <v>1</v>
      </c>
      <c r="D25" s="26">
        <v>3</v>
      </c>
      <c r="E25" s="16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44">
        <f>IF(COUNT(B25:P25)&gt;0,AVERAGE(B25:P25),"•")</f>
        <v>2</v>
      </c>
      <c r="R25" s="8"/>
    </row>
    <row r="26" spans="1:22">
      <c r="Q26" s="45">
        <f>IF(COUNT(Q20:Q25)&gt;0,(SUM(Q20:Q25,Q21:Q23))/(COUNT(Q20:Q25,Q21:Q23)),"•")</f>
        <v>1.8875816993464052</v>
      </c>
      <c r="R26" s="8"/>
    </row>
    <row r="27" spans="1:22">
      <c r="A27" s="15" t="s">
        <v>18</v>
      </c>
      <c r="Q27" s="19"/>
      <c r="R27" s="8"/>
    </row>
    <row r="28" spans="1:22">
      <c r="A28" s="40" t="s">
        <v>26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1"/>
      <c r="M28" s="11"/>
      <c r="N28" s="11"/>
      <c r="O28" s="11"/>
      <c r="P28" s="11"/>
      <c r="Q28" s="30" t="str">
        <f>IF(COUNT(B28:P28)&gt;0,AVERAGE(B28:P28),"•")</f>
        <v>•</v>
      </c>
      <c r="R28" s="8"/>
    </row>
    <row r="29" spans="1:22">
      <c r="R29" s="8"/>
    </row>
    <row r="30" spans="1:22">
      <c r="A30" s="193" t="s">
        <v>28</v>
      </c>
      <c r="Q30" s="19"/>
      <c r="R30" s="8"/>
    </row>
    <row r="31" spans="1:22">
      <c r="A31" s="47" t="s">
        <v>34</v>
      </c>
      <c r="B31" s="76"/>
      <c r="C31" s="76"/>
      <c r="D31" s="76"/>
      <c r="E31" s="76"/>
      <c r="F31" s="33"/>
      <c r="G31" s="33"/>
      <c r="H31" s="11"/>
      <c r="I31" s="11"/>
      <c r="J31" s="11"/>
      <c r="K31" s="11"/>
      <c r="L31" s="11"/>
      <c r="M31" s="11"/>
      <c r="N31" s="11"/>
      <c r="O31" s="11"/>
      <c r="P31" s="11"/>
      <c r="Q31" s="78" t="str">
        <f>IF(COUNTIF(B31:P31,"N")+COUNTIF(B31:P31,"Y")&gt;0,(3*COUNTIF(B31:P31,"Y")+COUNTIF(B31:P31,"N"))/(COUNTIF(B31:P31,"N")+COUNTIF(B31:P31,"Y")),"•")</f>
        <v>•</v>
      </c>
      <c r="R31" s="8"/>
    </row>
    <row r="32" spans="1:2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6" thickBot="1">
      <c r="A33" s="41"/>
      <c r="R33" s="8"/>
    </row>
    <row r="34" spans="1:18" ht="16" thickBot="1">
      <c r="A34" s="36" t="str">
        <f>IF(OR(B3="TPT",NOT(ISBLANK(B31))),"THREE-PRONGED PROTOCOL","SINGLE SESSION FIDELITY SCORE")</f>
        <v>SINGLE SESSION FIDELITY SCORE</v>
      </c>
      <c r="B34" s="17">
        <f>IF(COUNT(Q12:Q31)&gt;0,SUM(Q12:Q14,Q17,Q20:Q25,Q28,Q31,Q21:Q23)/COUNT(Q12:Q14,Q17,Q20:Q25,Q28,Q31,Q21:Q23),"•")</f>
        <v>1.8875816993464052</v>
      </c>
      <c r="C34" s="21"/>
      <c r="D34" s="21"/>
      <c r="E34" s="21"/>
      <c r="F34" s="21"/>
      <c r="G34" s="21"/>
      <c r="R34" s="8"/>
    </row>
    <row r="35" spans="1:18">
      <c r="A35" s="23"/>
      <c r="B35" s="24"/>
      <c r="C35" s="24"/>
      <c r="D35" s="24"/>
      <c r="E35" s="24"/>
      <c r="F35" s="24"/>
      <c r="G35" s="24"/>
      <c r="R35" s="8"/>
    </row>
    <row r="36" spans="1:18" ht="14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2.75" customHeight="1"/>
  </sheetData>
  <mergeCells count="8">
    <mergeCell ref="G4:Q4"/>
    <mergeCell ref="B5:F5"/>
    <mergeCell ref="B6:F6"/>
    <mergeCell ref="A19:D19"/>
    <mergeCell ref="B1:F1"/>
    <mergeCell ref="B2:F2"/>
    <mergeCell ref="B3:F3"/>
    <mergeCell ref="B4:F4"/>
  </mergeCells>
  <phoneticPr fontId="12" type="noConversion"/>
  <pageMargins left="0.5" right="0.5" top="1" bottom="1" header="0.5" footer="0.5"/>
  <pageSetup scale="80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37"/>
  <sheetViews>
    <sheetView workbookViewId="0">
      <selection activeCell="D25" sqref="D25"/>
    </sheetView>
  </sheetViews>
  <sheetFormatPr baseColWidth="10" defaultColWidth="11" defaultRowHeight="15" x14ac:dyDescent="0"/>
  <cols>
    <col min="1" max="1" width="30.28515625" style="6" customWidth="1"/>
    <col min="2" max="6" width="4.7109375" style="6" customWidth="1"/>
    <col min="7" max="16" width="4.85546875" style="6" customWidth="1"/>
    <col min="17" max="17" width="8.5703125" style="6" customWidth="1"/>
    <col min="18" max="18" width="1.85546875" style="6" customWidth="1"/>
    <col min="19" max="19" width="12.85546875" style="6" hidden="1" customWidth="1"/>
    <col min="20" max="20" width="5" style="6" hidden="1" customWidth="1"/>
    <col min="21" max="16384" width="11" style="6"/>
  </cols>
  <sheetData>
    <row r="1" spans="1:20" ht="17" customHeight="1">
      <c r="A1" s="164" t="s">
        <v>31</v>
      </c>
      <c r="B1" s="214" t="s">
        <v>107</v>
      </c>
      <c r="C1" s="214"/>
      <c r="D1" s="214"/>
      <c r="E1" s="214"/>
      <c r="F1" s="214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</row>
    <row r="2" spans="1:20" ht="17" customHeight="1">
      <c r="A2" s="47" t="s">
        <v>55</v>
      </c>
      <c r="B2" s="214" t="s">
        <v>94</v>
      </c>
      <c r="C2" s="214"/>
      <c r="D2" s="214"/>
      <c r="E2" s="214"/>
      <c r="F2" s="215"/>
      <c r="G2" s="86" t="s">
        <v>50</v>
      </c>
      <c r="H2" s="34"/>
      <c r="I2" s="34"/>
      <c r="J2" s="34"/>
      <c r="K2" s="34"/>
      <c r="L2" s="34"/>
      <c r="M2" s="34"/>
      <c r="N2" s="34"/>
      <c r="O2" s="34"/>
      <c r="P2" s="34"/>
      <c r="Q2" s="35"/>
      <c r="R2" s="8"/>
    </row>
    <row r="3" spans="1:20" ht="17" customHeight="1">
      <c r="A3" s="47" t="s">
        <v>42</v>
      </c>
      <c r="B3" s="218">
        <v>5</v>
      </c>
      <c r="C3" s="218"/>
      <c r="D3" s="218"/>
      <c r="E3" s="218"/>
      <c r="F3" s="218"/>
      <c r="R3" s="8"/>
    </row>
    <row r="4" spans="1:20" ht="17" customHeight="1">
      <c r="A4" s="22" t="s">
        <v>67</v>
      </c>
      <c r="B4" s="216">
        <v>41105</v>
      </c>
      <c r="C4" s="216"/>
      <c r="D4" s="216"/>
      <c r="E4" s="216"/>
      <c r="F4" s="217"/>
      <c r="G4" s="210" t="s">
        <v>65</v>
      </c>
      <c r="H4" s="211"/>
      <c r="I4" s="211"/>
      <c r="J4" s="211"/>
      <c r="K4" s="211"/>
      <c r="L4" s="211"/>
      <c r="M4" s="211"/>
      <c r="N4" s="211"/>
      <c r="O4" s="211"/>
      <c r="P4" s="211"/>
      <c r="Q4" s="212"/>
      <c r="R4" s="8"/>
    </row>
    <row r="5" spans="1:20" ht="17" customHeight="1">
      <c r="A5" s="47" t="s">
        <v>56</v>
      </c>
      <c r="B5" s="214" t="s">
        <v>98</v>
      </c>
      <c r="C5" s="214"/>
      <c r="D5" s="214"/>
      <c r="E5" s="214"/>
      <c r="F5" s="215"/>
      <c r="G5" s="144" t="s">
        <v>66</v>
      </c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8"/>
    </row>
    <row r="6" spans="1:20" ht="17" customHeight="1">
      <c r="A6" s="46" t="s">
        <v>2</v>
      </c>
      <c r="B6" s="216">
        <v>41246</v>
      </c>
      <c r="C6" s="216"/>
      <c r="D6" s="216"/>
      <c r="E6" s="216"/>
      <c r="F6" s="217"/>
      <c r="G6" s="148"/>
      <c r="H6" s="149"/>
      <c r="I6" s="149"/>
      <c r="J6" s="149"/>
      <c r="K6" s="149"/>
      <c r="L6" s="149"/>
      <c r="M6" s="149"/>
      <c r="N6" s="149"/>
      <c r="O6" s="149"/>
      <c r="P6" s="149"/>
      <c r="Q6" s="150"/>
      <c r="R6" s="8"/>
    </row>
    <row r="7" spans="1:20" ht="17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</row>
    <row r="8" spans="1:20">
      <c r="A8" s="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8"/>
    </row>
    <row r="9" spans="1:20">
      <c r="B9" s="9" t="s">
        <v>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0" t="s">
        <v>35</v>
      </c>
      <c r="R9" s="8"/>
    </row>
    <row r="10" spans="1:20">
      <c r="B10" s="10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10">
        <v>13</v>
      </c>
      <c r="O10" s="10">
        <v>14</v>
      </c>
      <c r="P10" s="10">
        <v>15</v>
      </c>
      <c r="Q10" s="71" t="s">
        <v>27</v>
      </c>
      <c r="R10" s="8"/>
      <c r="S10" s="69" t="s">
        <v>30</v>
      </c>
      <c r="T10" s="42"/>
    </row>
    <row r="11" spans="1:20">
      <c r="A11" s="12" t="s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R11" s="8"/>
      <c r="S11" s="72" t="s">
        <v>38</v>
      </c>
      <c r="T11" s="73" t="str">
        <f>B1</f>
        <v>P03</v>
      </c>
    </row>
    <row r="12" spans="1:20">
      <c r="A12" s="38" t="s">
        <v>36</v>
      </c>
      <c r="B12" s="26"/>
      <c r="C12" s="77"/>
      <c r="D12" s="26"/>
      <c r="E12" s="26"/>
      <c r="F12" s="19"/>
      <c r="G12" s="19"/>
      <c r="H12" s="19"/>
      <c r="I12" s="19"/>
      <c r="J12" s="19"/>
      <c r="K12" s="19"/>
      <c r="Q12" s="27" t="str">
        <f>IF(COUNT(B12:P12,C12)&gt;0,SUM(B12:P12,C12)/COUNT(B12:P12,C12),"•")</f>
        <v>•</v>
      </c>
      <c r="R12" s="8"/>
      <c r="S12" s="72" t="s">
        <v>39</v>
      </c>
      <c r="T12" s="73">
        <f>B3</f>
        <v>5</v>
      </c>
    </row>
    <row r="13" spans="1:20">
      <c r="A13" s="37" t="s">
        <v>9</v>
      </c>
      <c r="B13" s="26"/>
      <c r="C13" s="26"/>
      <c r="D13" s="26"/>
      <c r="E13" s="26"/>
      <c r="F13" s="26"/>
      <c r="G13" s="19"/>
      <c r="H13" s="19"/>
      <c r="I13" s="19"/>
      <c r="J13" s="19"/>
      <c r="K13" s="19"/>
      <c r="Q13" s="27" t="str">
        <f>IF(COUNT(B13:P13)&gt;0,AVERAGE(B13:P13),"•")</f>
        <v>•</v>
      </c>
      <c r="R13" s="8"/>
      <c r="S13" s="72" t="s">
        <v>32</v>
      </c>
      <c r="T13" s="74" t="str">
        <f>Q12</f>
        <v>•</v>
      </c>
    </row>
    <row r="14" spans="1:20">
      <c r="A14" s="40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16"/>
      <c r="M14" s="11"/>
      <c r="N14" s="11"/>
      <c r="O14" s="11"/>
      <c r="P14" s="11"/>
      <c r="Q14" s="28" t="str">
        <f>IF(COUNT(B14:P14)&gt;0,AVERAGE(B14:P14),"•")</f>
        <v>•</v>
      </c>
      <c r="R14" s="8"/>
      <c r="S14" s="72" t="s">
        <v>7</v>
      </c>
      <c r="T14" s="74" t="str">
        <f>Q13</f>
        <v>•</v>
      </c>
    </row>
    <row r="15" spans="1:20">
      <c r="Q15" s="29" t="str">
        <f>IF(COUNT(Q12:Q14)&gt;0,AVERAGE(Q12:Q14),"•")</f>
        <v>•</v>
      </c>
      <c r="R15" s="8"/>
      <c r="S15" s="72" t="s">
        <v>0</v>
      </c>
      <c r="T15" s="74" t="str">
        <f>Q14</f>
        <v>•</v>
      </c>
    </row>
    <row r="16" spans="1:20">
      <c r="A16" s="15" t="s">
        <v>10</v>
      </c>
      <c r="Q16" s="19"/>
      <c r="R16" s="8"/>
      <c r="S16" s="72" t="s">
        <v>19</v>
      </c>
      <c r="T16" s="74" t="str">
        <f>Q17</f>
        <v>•</v>
      </c>
    </row>
    <row r="17" spans="1:22">
      <c r="A17" s="39" t="s">
        <v>11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31" t="str">
        <f>IF(COUNT(B17:P17)&gt;0,AVERAGE(B17:P17),"•")</f>
        <v>•</v>
      </c>
      <c r="R17" s="8"/>
      <c r="S17" s="72" t="s">
        <v>20</v>
      </c>
      <c r="T17" s="74">
        <f t="shared" ref="T17:T22" si="0">Q20</f>
        <v>2</v>
      </c>
    </row>
    <row r="18" spans="1:22">
      <c r="Q18" s="19"/>
      <c r="R18" s="8"/>
      <c r="S18" s="72" t="s">
        <v>21</v>
      </c>
      <c r="T18" s="74" t="str">
        <f t="shared" si="0"/>
        <v>•</v>
      </c>
    </row>
    <row r="19" spans="1:22">
      <c r="A19" s="213" t="s">
        <v>1</v>
      </c>
      <c r="B19" s="213"/>
      <c r="C19" s="213"/>
      <c r="D19" s="213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  <c r="S19" s="72" t="s">
        <v>22</v>
      </c>
      <c r="T19" s="74">
        <f t="shared" si="0"/>
        <v>1.7647058823529411</v>
      </c>
    </row>
    <row r="20" spans="1:22">
      <c r="A20" s="37" t="s">
        <v>12</v>
      </c>
      <c r="B20" s="26">
        <v>2</v>
      </c>
      <c r="C20" s="26">
        <v>2</v>
      </c>
      <c r="D20" s="26">
        <v>2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Q20" s="32">
        <f>IF(COUNT(B20:P20)&gt;0,AVERAGE(B20:P20),"•")</f>
        <v>2</v>
      </c>
      <c r="R20" s="8"/>
      <c r="S20" s="72" t="s">
        <v>23</v>
      </c>
      <c r="T20" s="74">
        <f t="shared" si="0"/>
        <v>1.8333333333333333</v>
      </c>
    </row>
    <row r="21" spans="1:22">
      <c r="A21" s="37" t="s">
        <v>13</v>
      </c>
      <c r="B21" s="26"/>
      <c r="C21" s="26"/>
      <c r="D21" s="26"/>
      <c r="E21" s="26"/>
      <c r="F21" s="26"/>
      <c r="G21" s="26"/>
      <c r="H21" s="26"/>
      <c r="I21" s="26"/>
      <c r="J21" s="26"/>
      <c r="K21" s="19"/>
      <c r="L21" s="19"/>
      <c r="M21" s="19"/>
      <c r="N21" s="19"/>
      <c r="Q21" s="68" t="str">
        <f>IF(COUNT(B21:P21)&gt;0,AVERAGE(B21:P21),"•")</f>
        <v>•</v>
      </c>
      <c r="R21" s="8"/>
      <c r="S21" s="72" t="s">
        <v>24</v>
      </c>
      <c r="T21" s="74" t="str">
        <f t="shared" si="0"/>
        <v>•</v>
      </c>
    </row>
    <row r="22" spans="1:22" s="19" customFormat="1">
      <c r="A22" s="38" t="s">
        <v>14</v>
      </c>
      <c r="B22" s="26">
        <v>2</v>
      </c>
      <c r="C22" s="26">
        <v>3</v>
      </c>
      <c r="D22" s="26">
        <v>1</v>
      </c>
      <c r="E22" s="26">
        <v>1</v>
      </c>
      <c r="F22" s="26">
        <v>1</v>
      </c>
      <c r="G22" s="26">
        <v>2</v>
      </c>
      <c r="H22" s="26">
        <v>3</v>
      </c>
      <c r="I22" s="26">
        <v>2</v>
      </c>
      <c r="J22" s="26">
        <v>1</v>
      </c>
      <c r="K22" s="26">
        <v>2</v>
      </c>
      <c r="L22" s="67">
        <v>2</v>
      </c>
      <c r="M22" s="67">
        <v>1</v>
      </c>
      <c r="N22" s="196">
        <v>2</v>
      </c>
      <c r="O22" s="26">
        <v>2</v>
      </c>
      <c r="P22" s="21"/>
      <c r="Q22" s="68">
        <f>IF(COUNT(B22:P22)&gt;0,(SUM(B22:P22,L22:N22))/(COUNT(B22:P22,L22:N22)),"•")</f>
        <v>1.7647058823529411</v>
      </c>
      <c r="R22" s="20"/>
      <c r="S22" s="72" t="s">
        <v>25</v>
      </c>
      <c r="T22" s="74">
        <f t="shared" si="0"/>
        <v>2.3333333333333335</v>
      </c>
      <c r="U22" s="6"/>
      <c r="V22" s="6"/>
    </row>
    <row r="23" spans="1:22">
      <c r="A23" s="37" t="s">
        <v>15</v>
      </c>
      <c r="B23" s="26">
        <v>3</v>
      </c>
      <c r="C23" s="26">
        <v>2</v>
      </c>
      <c r="D23" s="26">
        <v>2</v>
      </c>
      <c r="E23" s="26">
        <v>1</v>
      </c>
      <c r="F23" s="26">
        <v>2</v>
      </c>
      <c r="G23" s="26">
        <v>1</v>
      </c>
      <c r="H23" s="19"/>
      <c r="I23" s="19"/>
      <c r="J23" s="19"/>
      <c r="K23" s="19"/>
      <c r="L23" s="19"/>
      <c r="M23" s="19"/>
      <c r="N23" s="19"/>
      <c r="Q23" s="68">
        <f>IF(COUNT(B23:P23)&gt;0,AVERAGE(B23:P23),"•")</f>
        <v>1.8333333333333333</v>
      </c>
      <c r="R23" s="8"/>
      <c r="S23" s="72" t="s">
        <v>26</v>
      </c>
      <c r="T23" s="74" t="str">
        <f>Q28</f>
        <v>•</v>
      </c>
    </row>
    <row r="24" spans="1:22">
      <c r="A24" s="37" t="s">
        <v>16</v>
      </c>
      <c r="B24" s="26" t="s">
        <v>108</v>
      </c>
      <c r="C24" s="26" t="s">
        <v>108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Q24" s="43" t="str">
        <f>IF(COUNT(B24:P24)&gt;0,AVERAGE(B24:P24),"•")</f>
        <v>•</v>
      </c>
      <c r="R24" s="8"/>
      <c r="S24" s="75" t="s">
        <v>29</v>
      </c>
      <c r="T24" s="74" t="str">
        <f>Q31</f>
        <v>•</v>
      </c>
    </row>
    <row r="25" spans="1:22">
      <c r="A25" s="39" t="s">
        <v>17</v>
      </c>
      <c r="B25" s="26">
        <v>2</v>
      </c>
      <c r="C25" s="26">
        <v>3</v>
      </c>
      <c r="D25" s="26">
        <v>2</v>
      </c>
      <c r="E25" s="194"/>
      <c r="F25" s="195"/>
      <c r="G25" s="195"/>
      <c r="H25" s="195"/>
      <c r="I25" s="195"/>
      <c r="J25" s="195"/>
      <c r="K25" s="195"/>
      <c r="L25" s="195"/>
      <c r="M25" s="195"/>
      <c r="N25" s="195"/>
      <c r="O25" s="11"/>
      <c r="P25" s="11"/>
      <c r="Q25" s="44">
        <f>IF(COUNT(B25:P25)&gt;0,AVERAGE(B25:P25),"•")</f>
        <v>2.3333333333333335</v>
      </c>
      <c r="R25" s="8"/>
    </row>
    <row r="26" spans="1:22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Q26" s="45">
        <f>IF(COUNT(Q20:Q25)&gt;0,(SUM(Q20:Q25,Q21:Q23))/(COUNT(Q20:Q25,Q21:Q23)),"•")</f>
        <v>1.9215686274509804</v>
      </c>
      <c r="R26" s="8"/>
    </row>
    <row r="27" spans="1:22">
      <c r="A27" s="15" t="s">
        <v>18</v>
      </c>
      <c r="Q27" s="19"/>
      <c r="R27" s="8"/>
    </row>
    <row r="28" spans="1:22">
      <c r="A28" s="40" t="s">
        <v>26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1"/>
      <c r="M28" s="11"/>
      <c r="N28" s="11"/>
      <c r="O28" s="11"/>
      <c r="P28" s="11"/>
      <c r="Q28" s="30" t="str">
        <f>IF(COUNT(B28:P28)&gt;0,AVERAGE(B28:P28),"•")</f>
        <v>•</v>
      </c>
      <c r="R28" s="8"/>
    </row>
    <row r="29" spans="1:22">
      <c r="R29" s="8"/>
    </row>
    <row r="30" spans="1:22">
      <c r="A30" s="193" t="s">
        <v>28</v>
      </c>
      <c r="Q30" s="19"/>
      <c r="R30" s="8"/>
    </row>
    <row r="31" spans="1:22">
      <c r="A31" s="47" t="s">
        <v>34</v>
      </c>
      <c r="B31" s="76"/>
      <c r="C31" s="76"/>
      <c r="D31" s="76"/>
      <c r="E31" s="76"/>
      <c r="F31" s="33"/>
      <c r="G31" s="33"/>
      <c r="H31" s="11"/>
      <c r="I31" s="11"/>
      <c r="J31" s="11"/>
      <c r="K31" s="11"/>
      <c r="L31" s="11"/>
      <c r="M31" s="11"/>
      <c r="N31" s="11"/>
      <c r="O31" s="11"/>
      <c r="P31" s="11"/>
      <c r="Q31" s="78" t="str">
        <f>IF(COUNTIF(B31:P31,"N")+COUNTIF(B31:P31,"Y")&gt;0,(3*COUNTIF(B31:P31,"Y")+COUNTIF(B31:P31,"N"))/(COUNTIF(B31:P31,"N")+COUNTIF(B31:P31,"Y")),"•")</f>
        <v>•</v>
      </c>
      <c r="R31" s="8"/>
    </row>
    <row r="32" spans="1:2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6" thickBot="1">
      <c r="A33" s="41"/>
      <c r="R33" s="8"/>
    </row>
    <row r="34" spans="1:18" ht="16" thickBot="1">
      <c r="A34" s="36" t="str">
        <f>IF(OR(B3="TPT",NOT(ISBLANK(B31))),"THREE-PRONGED PROTOCOL","SINGLE SESSION FIDELITY SCORE")</f>
        <v>SINGLE SESSION FIDELITY SCORE</v>
      </c>
      <c r="B34" s="17">
        <f>IF(COUNT(Q12:Q31)&gt;0,SUM(Q12:Q14,Q17,Q20:Q25,Q28,Q31,Q21:Q23)/COUNT(Q12:Q14,Q17,Q20:Q25,Q28,Q31,Q21:Q23),"•")</f>
        <v>1.9215686274509804</v>
      </c>
      <c r="C34" s="21"/>
      <c r="D34" s="21"/>
      <c r="E34" s="21"/>
      <c r="F34" s="21"/>
      <c r="G34" s="21"/>
      <c r="R34" s="8"/>
    </row>
    <row r="35" spans="1:18">
      <c r="A35" s="23"/>
      <c r="B35" s="24"/>
      <c r="C35" s="24"/>
      <c r="D35" s="24"/>
      <c r="E35" s="24"/>
      <c r="F35" s="24"/>
      <c r="G35" s="24"/>
      <c r="R35" s="8"/>
    </row>
    <row r="36" spans="1:18" ht="14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2.75" customHeight="1"/>
  </sheetData>
  <mergeCells count="8">
    <mergeCell ref="B5:F5"/>
    <mergeCell ref="B6:F6"/>
    <mergeCell ref="A19:D19"/>
    <mergeCell ref="B1:F1"/>
    <mergeCell ref="B2:F2"/>
    <mergeCell ref="B3:F3"/>
    <mergeCell ref="G4:Q4"/>
    <mergeCell ref="B4:F4"/>
  </mergeCells>
  <phoneticPr fontId="12" type="noConversion"/>
  <pageMargins left="0.5" right="0.5" top="1" bottom="1" header="0.5" footer="0.5"/>
  <pageSetup scale="80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28"/>
  <sheetViews>
    <sheetView workbookViewId="0">
      <selection activeCell="H33" sqref="H33"/>
    </sheetView>
  </sheetViews>
  <sheetFormatPr baseColWidth="10" defaultColWidth="11" defaultRowHeight="13" x14ac:dyDescent="0"/>
  <cols>
    <col min="1" max="1" width="17.42578125" customWidth="1"/>
    <col min="2" max="2" width="10.140625" customWidth="1"/>
    <col min="3" max="12" width="6.7109375" customWidth="1"/>
  </cols>
  <sheetData>
    <row r="1" spans="1:22" ht="19" customHeight="1">
      <c r="A1" s="19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22" ht="21" customHeight="1">
      <c r="A2" s="192" t="s">
        <v>90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22" ht="16" customHeight="1">
      <c r="A3" s="63"/>
      <c r="B3" s="61" t="s">
        <v>35</v>
      </c>
      <c r="C3" s="49" t="s">
        <v>37</v>
      </c>
      <c r="D3" s="50"/>
      <c r="E3" s="50"/>
      <c r="F3" s="50"/>
      <c r="G3" s="50"/>
      <c r="H3" s="50"/>
      <c r="I3" s="50"/>
      <c r="J3" s="50"/>
      <c r="K3" s="50"/>
      <c r="L3" s="51"/>
    </row>
    <row r="4" spans="1:22" s="1" customFormat="1" ht="16" customHeight="1">
      <c r="A4" s="64" t="s">
        <v>4</v>
      </c>
      <c r="B4" s="62" t="s">
        <v>27</v>
      </c>
      <c r="C4" s="52">
        <v>1</v>
      </c>
      <c r="D4" s="53">
        <v>2</v>
      </c>
      <c r="E4" s="53">
        <v>3</v>
      </c>
      <c r="F4" s="53">
        <v>4</v>
      </c>
      <c r="G4" s="53">
        <v>5</v>
      </c>
      <c r="H4" s="53">
        <v>6</v>
      </c>
      <c r="I4" s="53">
        <v>7</v>
      </c>
      <c r="J4" s="53">
        <v>8</v>
      </c>
      <c r="K4" s="53">
        <v>9</v>
      </c>
      <c r="L4" s="54">
        <v>10</v>
      </c>
    </row>
    <row r="5" spans="1:22" s="1" customFormat="1" ht="16" customHeight="1">
      <c r="A5" s="189" t="s">
        <v>57</v>
      </c>
      <c r="B5" s="109"/>
      <c r="C5" s="117" t="str">
        <f>IF(ISBLANK('WS 1'!$B5),"",'WS 1'!$B5)</f>
        <v>Ra-2</v>
      </c>
      <c r="D5" s="117" t="str">
        <f>IF(ISBLANK('WS 2'!$B5),"",'WS 2'!$B5)</f>
        <v>Ra-2</v>
      </c>
      <c r="E5" s="117" t="str">
        <f>IF(ISBLANK('WS 3'!$B5),"",'WS 3'!$B5)</f>
        <v>Ra-2</v>
      </c>
      <c r="F5" s="117" t="str">
        <f>IF(ISBLANK('WS 4'!$B5),"",'WS 4'!$B5)</f>
        <v>Ra-2</v>
      </c>
      <c r="G5" s="117" t="str">
        <f>IF(ISBLANK('WS 5'!$B5),"",'WS 5'!$B5)</f>
        <v>Ra-2</v>
      </c>
      <c r="H5" s="117" t="str">
        <f>IF(ISBLANK('WS 6'!$B5),"",'WS 6'!$B5)</f>
        <v>Ra-2</v>
      </c>
      <c r="I5" s="117" t="str">
        <f>IF(ISBLANK('WS 7'!$B5),"",'WS 7'!$B5)</f>
        <v>Ra-2</v>
      </c>
      <c r="J5" s="117" t="str">
        <f>IF(ISBLANK('WS 8'!$B5),"",'WS 8'!$B5)</f>
        <v>Ra-2</v>
      </c>
      <c r="K5" s="117" t="str">
        <f>IF(ISBLANK('WS 9'!$B5),"",'WS 9'!$B5)</f>
        <v>Ra-2</v>
      </c>
      <c r="L5" s="117" t="str">
        <f>IF(ISBLANK('WS 10'!$B5),"",'WS 10'!$B5)</f>
        <v>Ra-2</v>
      </c>
    </row>
    <row r="6" spans="1:22" s="1" customFormat="1" ht="16" customHeight="1">
      <c r="A6" s="190" t="s">
        <v>55</v>
      </c>
      <c r="B6" s="113"/>
      <c r="C6" s="117" t="str">
        <f>IF(ISBLANK('WS 1'!$B2),"",'WS 1'!$B2)</f>
        <v>Clin-2</v>
      </c>
      <c r="D6" s="117" t="str">
        <f>IF(ISBLANK('WS 2'!$B2),"",'WS 2'!$B2)</f>
        <v>Clin-2</v>
      </c>
      <c r="E6" s="117" t="str">
        <f>IF(ISBLANK('WS 3'!$B2),"",'WS 3'!$B2)</f>
        <v>Clin-2</v>
      </c>
      <c r="F6" s="117" t="str">
        <f>IF(ISBLANK('WS 4'!$B2),"",'WS 4'!$B2)</f>
        <v>Clin-2</v>
      </c>
      <c r="G6" s="117" t="str">
        <f>IF(ISBLANK('WS 5'!$B2),"",'WS 5'!$B2)</f>
        <v>Clin-2</v>
      </c>
      <c r="H6" s="117" t="str">
        <f>IF(ISBLANK('WS 6'!$B2),"",'WS 6'!$B2)</f>
        <v>Clin-2</v>
      </c>
      <c r="I6" s="117" t="str">
        <f>IF(ISBLANK('WS 7'!$B2),"",'WS 7'!$B2)</f>
        <v>Clin-2</v>
      </c>
      <c r="J6" s="117" t="str">
        <f>IF(ISBLANK('WS 8'!$B2),"",'WS 8'!$B2)</f>
        <v>Clin-2</v>
      </c>
      <c r="K6" s="117" t="str">
        <f>IF(ISBLANK('WS 9'!$B2),"",'WS 9'!$B2)</f>
        <v>Clin-2</v>
      </c>
      <c r="L6" s="117" t="str">
        <f>IF(ISBLANK('WS 10'!$B2),"",'WS 10'!$B2)</f>
        <v>Clin-2</v>
      </c>
    </row>
    <row r="7" spans="1:22" ht="16" customHeight="1">
      <c r="A7" s="115" t="str">
        <f>'WS 1'!A1</f>
        <v>Client/Participant #</v>
      </c>
      <c r="B7" s="116"/>
      <c r="C7" s="118" t="str">
        <f>IF(ISBLANK('WS 1'!$B1),"",'WS 1'!$B1)</f>
        <v>P10</v>
      </c>
      <c r="D7" s="118" t="str">
        <f>IF(ISBLANK('WS 2'!$B1),"",'WS 2'!$B1)</f>
        <v>P08</v>
      </c>
      <c r="E7" s="118" t="str">
        <f>IF(ISBLANK('WS 3'!$B1),"",'WS 3'!$B1)</f>
        <v>P08</v>
      </c>
      <c r="F7" s="118" t="str">
        <f>IF(ISBLANK('WS 4'!$B1),"",'WS 4'!$B1)</f>
        <v>P09</v>
      </c>
      <c r="G7" s="118" t="str">
        <f>IF(ISBLANK('WS 5'!$B1),"",'WS 5'!$B1)</f>
        <v>P01</v>
      </c>
      <c r="H7" s="118" t="str">
        <f>IF(ISBLANK('WS 6'!$B1),"",'WS 6'!$B1)</f>
        <v>P-06</v>
      </c>
      <c r="I7" s="118" t="str">
        <f>IF(ISBLANK('WS 7'!$B1),"",'WS 7'!$B1)</f>
        <v>P05</v>
      </c>
      <c r="J7" s="118" t="str">
        <f>IF(ISBLANK('WS 8'!$B1),"",'WS 8'!$B1)</f>
        <v>P02</v>
      </c>
      <c r="K7" s="118" t="str">
        <f>IF(ISBLANK('WS 9'!$B1),"",'WS 9'!$B1)</f>
        <v>P03</v>
      </c>
      <c r="L7" s="118" t="str">
        <f>IF(ISBLANK('WS 10'!$B1),"",'WS 10'!$B1)</f>
        <v>P03</v>
      </c>
    </row>
    <row r="8" spans="1:22" ht="16" customHeight="1">
      <c r="A8" s="199" t="s">
        <v>42</v>
      </c>
      <c r="B8" s="114" t="s">
        <v>5</v>
      </c>
      <c r="C8" s="110">
        <f>IF('WS 1'!$T12=0,"•",'WS 1'!$T12)</f>
        <v>1</v>
      </c>
      <c r="D8" s="111">
        <f>IF('WS 2'!$T12=0,"•",'WS 2'!$T12)</f>
        <v>2</v>
      </c>
      <c r="E8" s="111" t="str">
        <f>IF('WS 3'!$T12=0,"•",'WS 3'!$T12)</f>
        <v>TPT</v>
      </c>
      <c r="F8" s="111">
        <f>IF('WS 4'!$T12=0,"•",'WS 4'!$T12)</f>
        <v>4</v>
      </c>
      <c r="G8" s="111">
        <f>IF('WS 5'!$T12=0,"•",'WS 5'!$T12)</f>
        <v>9</v>
      </c>
      <c r="H8" s="111" t="str">
        <f>IF('WS 6'!$T12=0,"•",'WS 6'!$T12)</f>
        <v>TPT</v>
      </c>
      <c r="I8" s="111">
        <f>IF('WS 7'!$T12=0,"•",'WS 7'!$T12)</f>
        <v>7</v>
      </c>
      <c r="J8" s="111">
        <f>IF('WS 8'!$T12=0,"•",'WS 8'!$T12)</f>
        <v>2</v>
      </c>
      <c r="K8" s="111">
        <f>IF('WS 9'!$T12=0,"•",'WS 9'!$T12)</f>
        <v>3</v>
      </c>
      <c r="L8" s="112">
        <f>IF('WS 10'!$T12=0,"•",'WS 10'!$T12)</f>
        <v>5</v>
      </c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6" customHeight="1">
      <c r="A9" s="48" t="s">
        <v>32</v>
      </c>
      <c r="B9" s="65">
        <f>IF(COUNT(C9:L9)&gt;0,AVERAGE(C9:L9),"•")</f>
        <v>2</v>
      </c>
      <c r="C9" s="58">
        <f>'WS 1'!$T13</f>
        <v>2</v>
      </c>
      <c r="D9" s="59" t="str">
        <f>'WS 2'!$T13</f>
        <v>•</v>
      </c>
      <c r="E9" s="59" t="str">
        <f>'WS 3'!$T13</f>
        <v>•</v>
      </c>
      <c r="F9" s="59" t="str">
        <f>'WS 4'!$T13</f>
        <v>•</v>
      </c>
      <c r="G9" s="59" t="str">
        <f>'WS 5'!$T13</f>
        <v>•</v>
      </c>
      <c r="H9" s="59" t="str">
        <f>'WS 6'!$T13</f>
        <v>•</v>
      </c>
      <c r="I9" s="59" t="str">
        <f>'WS 7'!$T13</f>
        <v>•</v>
      </c>
      <c r="J9" s="59" t="str">
        <f>'WS 8'!$T13</f>
        <v>•</v>
      </c>
      <c r="K9" s="59" t="str">
        <f>'WS 9'!$T13</f>
        <v>•</v>
      </c>
      <c r="L9" s="60" t="str">
        <f>'WS 10'!$T13</f>
        <v>•</v>
      </c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6" customHeight="1">
      <c r="A10" s="48" t="s">
        <v>7</v>
      </c>
      <c r="B10" s="65">
        <f t="shared" ref="B10:B19" si="0">IF(COUNT(C10:L10)&gt;0,AVERAGE(C10:L10),"•")</f>
        <v>2.4</v>
      </c>
      <c r="C10" s="58">
        <f>'WS 1'!$T14</f>
        <v>2.4</v>
      </c>
      <c r="D10" s="59" t="str">
        <f>'WS 2'!$T14</f>
        <v>•</v>
      </c>
      <c r="E10" s="59" t="str">
        <f>'WS 3'!$T14</f>
        <v>•</v>
      </c>
      <c r="F10" s="59" t="str">
        <f>'WS 4'!$T14</f>
        <v>•</v>
      </c>
      <c r="G10" s="59" t="str">
        <f>'WS 5'!$T14</f>
        <v>•</v>
      </c>
      <c r="H10" s="59" t="str">
        <f>'WS 6'!$T14</f>
        <v>•</v>
      </c>
      <c r="I10" s="59" t="str">
        <f>'WS 7'!$T14</f>
        <v>•</v>
      </c>
      <c r="J10" s="59" t="str">
        <f>'WS 8'!$T14</f>
        <v>•</v>
      </c>
      <c r="K10" s="59" t="str">
        <f>'WS 9'!$T14</f>
        <v>•</v>
      </c>
      <c r="L10" s="60" t="str">
        <f>'WS 10'!$T14</f>
        <v>•</v>
      </c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" customHeight="1">
      <c r="A11" s="48" t="s">
        <v>40</v>
      </c>
      <c r="B11" s="65">
        <f t="shared" si="0"/>
        <v>1.85</v>
      </c>
      <c r="C11" s="58">
        <f>'WS 1'!$T15</f>
        <v>2.4</v>
      </c>
      <c r="D11" s="59" t="str">
        <f>'WS 2'!$T15</f>
        <v>•</v>
      </c>
      <c r="E11" s="59" t="str">
        <f>'WS 3'!$T15</f>
        <v>•</v>
      </c>
      <c r="F11" s="59" t="str">
        <f>'WS 4'!$T15</f>
        <v>•</v>
      </c>
      <c r="G11" s="59" t="str">
        <f>'WS 5'!$T15</f>
        <v>•</v>
      </c>
      <c r="H11" s="59" t="str">
        <f>'WS 6'!$T15</f>
        <v>•</v>
      </c>
      <c r="I11" s="59" t="str">
        <f>'WS 7'!$T15</f>
        <v>•</v>
      </c>
      <c r="J11" s="59">
        <f>'WS 8'!$T15</f>
        <v>1.3</v>
      </c>
      <c r="K11" s="59" t="str">
        <f>'WS 9'!$T15</f>
        <v>•</v>
      </c>
      <c r="L11" s="60" t="str">
        <f>'WS 10'!$T15</f>
        <v>•</v>
      </c>
    </row>
    <row r="12" spans="1:22" ht="16" customHeight="1">
      <c r="A12" s="48" t="s">
        <v>19</v>
      </c>
      <c r="B12" s="65">
        <f t="shared" si="0"/>
        <v>2.3333333333333335</v>
      </c>
      <c r="C12" s="58" t="str">
        <f>'WS 1'!$T16</f>
        <v>•</v>
      </c>
      <c r="D12" s="59">
        <f>'WS 2'!$T16</f>
        <v>2.3333333333333335</v>
      </c>
      <c r="E12" s="59" t="str">
        <f>'WS 3'!$T16</f>
        <v>•</v>
      </c>
      <c r="F12" s="59" t="str">
        <f>'WS 4'!$T16</f>
        <v>•</v>
      </c>
      <c r="G12" s="59" t="str">
        <f>'WS 5'!$T16</f>
        <v>•</v>
      </c>
      <c r="H12" s="59" t="str">
        <f>'WS 6'!$T16</f>
        <v>•</v>
      </c>
      <c r="I12" s="59" t="str">
        <f>'WS 7'!$T16</f>
        <v>•</v>
      </c>
      <c r="J12" s="59" t="str">
        <f>'WS 8'!$T16</f>
        <v>•</v>
      </c>
      <c r="K12" s="59" t="str">
        <f>'WS 9'!$T16</f>
        <v>•</v>
      </c>
      <c r="L12" s="60" t="str">
        <f>'WS 10'!$T16</f>
        <v>•</v>
      </c>
    </row>
    <row r="13" spans="1:22" ht="16" customHeight="1">
      <c r="A13" s="48" t="s">
        <v>20</v>
      </c>
      <c r="B13" s="65">
        <f t="shared" si="0"/>
        <v>2.2222222222222223</v>
      </c>
      <c r="C13" s="58" t="str">
        <f>'WS 1'!$T17</f>
        <v>•</v>
      </c>
      <c r="D13" s="59" t="str">
        <f>'WS 2'!$T17</f>
        <v>•</v>
      </c>
      <c r="E13" s="59" t="str">
        <f>'WS 3'!$T17</f>
        <v>•</v>
      </c>
      <c r="F13" s="59">
        <f>'WS 4'!$T17</f>
        <v>2.3333333333333335</v>
      </c>
      <c r="G13" s="59" t="str">
        <f>'WS 5'!$T17</f>
        <v>•</v>
      </c>
      <c r="H13" s="59" t="str">
        <f>'WS 6'!$T17</f>
        <v>•</v>
      </c>
      <c r="I13" s="59">
        <f>'WS 7'!$T17</f>
        <v>2.3333333333333335</v>
      </c>
      <c r="J13" s="59" t="str">
        <f>'WS 8'!$T17</f>
        <v>•</v>
      </c>
      <c r="K13" s="59" t="str">
        <f>'WS 9'!$T17</f>
        <v>•</v>
      </c>
      <c r="L13" s="60">
        <f>'WS 10'!$T17</f>
        <v>2</v>
      </c>
    </row>
    <row r="14" spans="1:22" ht="16" customHeight="1">
      <c r="A14" s="48" t="s">
        <v>21</v>
      </c>
      <c r="B14" s="65">
        <f t="shared" si="0"/>
        <v>1.6666666666666665</v>
      </c>
      <c r="C14" s="58" t="str">
        <f>'WS 1'!$T18</f>
        <v>•</v>
      </c>
      <c r="D14" s="59" t="str">
        <f>'WS 2'!$T18</f>
        <v>•</v>
      </c>
      <c r="E14" s="59" t="str">
        <f>'WS 3'!$T18</f>
        <v>•</v>
      </c>
      <c r="F14" s="59" t="str">
        <f>'WS 4'!$T18</f>
        <v>•</v>
      </c>
      <c r="G14" s="59" t="str">
        <f>'WS 5'!$T18</f>
        <v>•</v>
      </c>
      <c r="H14" s="59" t="str">
        <f>'WS 6'!$T18</f>
        <v>•</v>
      </c>
      <c r="I14" s="59" t="str">
        <f>'WS 7'!$T18</f>
        <v>•</v>
      </c>
      <c r="J14" s="59">
        <f>'WS 8'!$T18</f>
        <v>1.5555555555555556</v>
      </c>
      <c r="K14" s="59">
        <f>'WS 9'!$T18</f>
        <v>1.7777777777777777</v>
      </c>
      <c r="L14" s="60" t="str">
        <f>'WS 10'!$T18</f>
        <v>•</v>
      </c>
    </row>
    <row r="15" spans="1:22" ht="16" customHeight="1">
      <c r="A15" s="48" t="s">
        <v>22</v>
      </c>
      <c r="B15" s="65">
        <f t="shared" si="0"/>
        <v>1.8575163398692809</v>
      </c>
      <c r="C15" s="58" t="str">
        <f>'WS 1'!$T19</f>
        <v>•</v>
      </c>
      <c r="D15" s="59" t="str">
        <f>'WS 2'!$T19</f>
        <v>•</v>
      </c>
      <c r="E15" s="59" t="str">
        <f>'WS 3'!$T19</f>
        <v>•</v>
      </c>
      <c r="F15" s="59">
        <f>'WS 4'!$T19</f>
        <v>1.8666666666666667</v>
      </c>
      <c r="G15" s="59" t="str">
        <f>'WS 5'!$T19</f>
        <v>•</v>
      </c>
      <c r="H15" s="59" t="str">
        <f>'WS 6'!$T19</f>
        <v>•</v>
      </c>
      <c r="I15" s="59" t="str">
        <f>'WS 7'!$T19</f>
        <v>•</v>
      </c>
      <c r="J15" s="59" t="str">
        <f>'WS 8'!$T19</f>
        <v>•</v>
      </c>
      <c r="K15" s="59">
        <f>'WS 9'!$T19</f>
        <v>1.9411764705882353</v>
      </c>
      <c r="L15" s="60">
        <f>'WS 10'!$T19</f>
        <v>1.7647058823529411</v>
      </c>
    </row>
    <row r="16" spans="1:22" ht="16" customHeight="1">
      <c r="A16" s="48" t="s">
        <v>23</v>
      </c>
      <c r="B16" s="65">
        <f t="shared" si="0"/>
        <v>2</v>
      </c>
      <c r="C16" s="58" t="str">
        <f>'WS 1'!$T20</f>
        <v>•</v>
      </c>
      <c r="D16" s="59" t="str">
        <f>'WS 2'!$T20</f>
        <v>•</v>
      </c>
      <c r="E16" s="59" t="str">
        <f>'WS 3'!$T20</f>
        <v>•</v>
      </c>
      <c r="F16" s="59">
        <f>'WS 4'!$T20</f>
        <v>1.6666666666666667</v>
      </c>
      <c r="G16" s="59" t="str">
        <f>'WS 5'!$T20</f>
        <v>•</v>
      </c>
      <c r="H16" s="59" t="str">
        <f>'WS 6'!$T20</f>
        <v>•</v>
      </c>
      <c r="I16" s="59">
        <f>'WS 7'!$T20</f>
        <v>2.5</v>
      </c>
      <c r="J16" s="59" t="str">
        <f>'WS 8'!$T20</f>
        <v>•</v>
      </c>
      <c r="K16" s="59" t="str">
        <f>'WS 9'!$T20</f>
        <v>•</v>
      </c>
      <c r="L16" s="60">
        <f>'WS 10'!$T20</f>
        <v>1.8333333333333333</v>
      </c>
    </row>
    <row r="17" spans="1:12" ht="16" customHeight="1">
      <c r="A17" s="48" t="s">
        <v>24</v>
      </c>
      <c r="B17" s="65">
        <f t="shared" si="0"/>
        <v>2.25</v>
      </c>
      <c r="C17" s="58" t="str">
        <f>'WS 1'!$T21</f>
        <v>•</v>
      </c>
      <c r="D17" s="59" t="str">
        <f>'WS 2'!$T21</f>
        <v>•</v>
      </c>
      <c r="E17" s="59" t="str">
        <f>'WS 3'!$T21</f>
        <v>•</v>
      </c>
      <c r="F17" s="59">
        <f>'WS 4'!$T21</f>
        <v>2</v>
      </c>
      <c r="G17" s="59" t="str">
        <f>'WS 5'!$T21</f>
        <v>•</v>
      </c>
      <c r="H17" s="59" t="str">
        <f>'WS 6'!$T21</f>
        <v>•</v>
      </c>
      <c r="I17" s="59">
        <f>'WS 7'!$T21</f>
        <v>2.5</v>
      </c>
      <c r="J17" s="59" t="str">
        <f>'WS 8'!$T21</f>
        <v>•</v>
      </c>
      <c r="K17" s="59" t="str">
        <f>'WS 9'!$T21</f>
        <v>•</v>
      </c>
      <c r="L17" s="60" t="str">
        <f>'WS 10'!$T21</f>
        <v>•</v>
      </c>
    </row>
    <row r="18" spans="1:12" ht="16" customHeight="1">
      <c r="A18" s="48" t="s">
        <v>25</v>
      </c>
      <c r="B18" s="65">
        <f t="shared" si="0"/>
        <v>1.9375000000000002</v>
      </c>
      <c r="C18" s="58">
        <f>'WS 1'!$T22</f>
        <v>2.3333333333333335</v>
      </c>
      <c r="D18" s="59">
        <f>'WS 2'!$T22</f>
        <v>2</v>
      </c>
      <c r="E18" s="59" t="str">
        <f>'WS 3'!$T22</f>
        <v>•</v>
      </c>
      <c r="F18" s="59">
        <f>'WS 4'!$T22</f>
        <v>2</v>
      </c>
      <c r="G18" s="59">
        <f>'WS 5'!$T22</f>
        <v>2.5</v>
      </c>
      <c r="H18" s="59" t="str">
        <f>'WS 6'!$T22</f>
        <v>•</v>
      </c>
      <c r="I18" s="59">
        <f>'WS 7'!$T22</f>
        <v>0</v>
      </c>
      <c r="J18" s="59">
        <f>'WS 8'!$T22</f>
        <v>2.3333333333333335</v>
      </c>
      <c r="K18" s="59">
        <f>'WS 9'!$T22</f>
        <v>2</v>
      </c>
      <c r="L18" s="60">
        <f>'WS 10'!$T22</f>
        <v>2.3333333333333335</v>
      </c>
    </row>
    <row r="19" spans="1:12" ht="16" customHeight="1">
      <c r="A19" s="84" t="s">
        <v>26</v>
      </c>
      <c r="B19" s="85">
        <f t="shared" si="0"/>
        <v>2.25</v>
      </c>
      <c r="C19" s="58" t="str">
        <f>'WS 1'!$T23</f>
        <v>•</v>
      </c>
      <c r="D19" s="59" t="str">
        <f>'WS 2'!$T23</f>
        <v>•</v>
      </c>
      <c r="E19" s="59" t="str">
        <f>'WS 3'!$T23</f>
        <v>•</v>
      </c>
      <c r="F19" s="59" t="str">
        <f>'WS 4'!$T23</f>
        <v>•</v>
      </c>
      <c r="G19" s="59">
        <f>'WS 5'!$T23</f>
        <v>2</v>
      </c>
      <c r="H19" s="59" t="str">
        <f>'WS 6'!$T23</f>
        <v>•</v>
      </c>
      <c r="I19" s="59">
        <f>'WS 7'!$T23</f>
        <v>2.5</v>
      </c>
      <c r="J19" s="59" t="str">
        <f>'WS 8'!$T23</f>
        <v>•</v>
      </c>
      <c r="K19" s="59" t="str">
        <f>'WS 9'!$T23</f>
        <v>•</v>
      </c>
      <c r="L19" s="60" t="str">
        <f>'WS 10'!$T23</f>
        <v>•</v>
      </c>
    </row>
    <row r="20" spans="1:12" ht="16" customHeight="1">
      <c r="A20" s="79" t="s">
        <v>33</v>
      </c>
      <c r="B20" s="80">
        <f>IF(COUNT(C20:L20)&gt;0,AVERAGE(C20:L20),"•")</f>
        <v>2.6</v>
      </c>
      <c r="C20" s="81" t="str">
        <f>'WS 1'!$Q$31</f>
        <v>•</v>
      </c>
      <c r="D20" s="82" t="str">
        <f>'WS 2'!$Q$31</f>
        <v>•</v>
      </c>
      <c r="E20" s="82">
        <f>'WS 3'!$Q$31</f>
        <v>2.6</v>
      </c>
      <c r="F20" s="82" t="str">
        <f>'WS 4'!$Q$31</f>
        <v>•</v>
      </c>
      <c r="G20" s="82" t="str">
        <f>'WS 5'!$Q$31</f>
        <v>•</v>
      </c>
      <c r="H20" s="82">
        <f>'WS 6'!$Q$31</f>
        <v>2.6</v>
      </c>
      <c r="I20" s="82" t="str">
        <f>'WS 7'!$Q$31</f>
        <v>•</v>
      </c>
      <c r="J20" s="82" t="str">
        <f>'WS 8'!$Q$31</f>
        <v>•</v>
      </c>
      <c r="K20" s="82" t="str">
        <f>'WS 9'!$Q$31</f>
        <v>•</v>
      </c>
      <c r="L20" s="83" t="str">
        <f>'WS 10'!$Q$31</f>
        <v>•</v>
      </c>
    </row>
    <row r="21" spans="1:12" ht="16" customHeight="1" thickBot="1">
      <c r="A21" s="198" t="s">
        <v>109</v>
      </c>
      <c r="B21" s="147">
        <f>IF(COUNT(C21:L21)&gt;0,AVERAGE(C21:L21),"•")</f>
        <v>2.1365102707749766</v>
      </c>
      <c r="C21" s="55">
        <f>'WS 1'!$B34</f>
        <v>2.2833333333333337</v>
      </c>
      <c r="D21" s="56">
        <f>'WS 2'!$B34</f>
        <v>2.166666666666667</v>
      </c>
      <c r="E21" s="56">
        <f>'WS 3'!$B34</f>
        <v>2.6</v>
      </c>
      <c r="F21" s="56">
        <f>'WS 4'!$B34</f>
        <v>1.9142857142857144</v>
      </c>
      <c r="G21" s="56">
        <f>'WS 5'!$B34</f>
        <v>2.25</v>
      </c>
      <c r="H21" s="56">
        <f>'WS 6'!$B34</f>
        <v>2.6</v>
      </c>
      <c r="I21" s="56">
        <f>'WS 7'!$B34</f>
        <v>2.0555555555555558</v>
      </c>
      <c r="J21" s="56">
        <f>'WS 8'!$B34</f>
        <v>1.6861111111111111</v>
      </c>
      <c r="K21" s="56">
        <f>'WS 9'!$B34</f>
        <v>1.8875816993464052</v>
      </c>
      <c r="L21" s="57">
        <f>'WS 10'!$B34</f>
        <v>1.9215686274509804</v>
      </c>
    </row>
    <row r="22" spans="1:12" ht="16" customHeight="1" thickTop="1"/>
    <row r="23" spans="1:12" ht="16" customHeight="1">
      <c r="A23" s="158"/>
      <c r="B23" s="159" t="s">
        <v>57</v>
      </c>
      <c r="C23" s="95" t="str">
        <f t="shared" ref="C23:L24" si="1">C5</f>
        <v>Ra-2</v>
      </c>
      <c r="D23" s="96" t="str">
        <f t="shared" si="1"/>
        <v>Ra-2</v>
      </c>
      <c r="E23" s="96" t="str">
        <f t="shared" si="1"/>
        <v>Ra-2</v>
      </c>
      <c r="F23" s="96" t="str">
        <f t="shared" si="1"/>
        <v>Ra-2</v>
      </c>
      <c r="G23" s="96" t="str">
        <f t="shared" si="1"/>
        <v>Ra-2</v>
      </c>
      <c r="H23" s="96" t="str">
        <f t="shared" si="1"/>
        <v>Ra-2</v>
      </c>
      <c r="I23" s="96" t="str">
        <f t="shared" si="1"/>
        <v>Ra-2</v>
      </c>
      <c r="J23" s="96" t="str">
        <f t="shared" si="1"/>
        <v>Ra-2</v>
      </c>
      <c r="K23" s="96" t="str">
        <f t="shared" si="1"/>
        <v>Ra-2</v>
      </c>
      <c r="L23" s="97" t="str">
        <f t="shared" si="1"/>
        <v>Ra-2</v>
      </c>
    </row>
    <row r="24" spans="1:12" ht="16" customHeight="1">
      <c r="A24" s="160"/>
      <c r="B24" s="161" t="s">
        <v>51</v>
      </c>
      <c r="C24" s="125" t="str">
        <f t="shared" si="1"/>
        <v>Clin-2</v>
      </c>
      <c r="D24" s="88" t="str">
        <f t="shared" si="1"/>
        <v>Clin-2</v>
      </c>
      <c r="E24" s="88" t="str">
        <f t="shared" si="1"/>
        <v>Clin-2</v>
      </c>
      <c r="F24" s="88" t="str">
        <f t="shared" si="1"/>
        <v>Clin-2</v>
      </c>
      <c r="G24" s="88" t="str">
        <f t="shared" si="1"/>
        <v>Clin-2</v>
      </c>
      <c r="H24" s="88" t="str">
        <f t="shared" si="1"/>
        <v>Clin-2</v>
      </c>
      <c r="I24" s="88" t="str">
        <f t="shared" si="1"/>
        <v>Clin-2</v>
      </c>
      <c r="J24" s="88" t="str">
        <f t="shared" si="1"/>
        <v>Clin-2</v>
      </c>
      <c r="K24" s="88" t="str">
        <f t="shared" si="1"/>
        <v>Clin-2</v>
      </c>
      <c r="L24" s="126" t="str">
        <f t="shared" si="1"/>
        <v>Clin-2</v>
      </c>
    </row>
    <row r="25" spans="1:12" ht="16" customHeight="1">
      <c r="A25" s="162"/>
      <c r="B25" s="163" t="s">
        <v>63</v>
      </c>
      <c r="C25" s="127" t="str">
        <f>C7</f>
        <v>P10</v>
      </c>
      <c r="D25" s="128" t="str">
        <f t="shared" ref="D25:L25" si="2">D7</f>
        <v>P08</v>
      </c>
      <c r="E25" s="128" t="str">
        <f t="shared" si="2"/>
        <v>P08</v>
      </c>
      <c r="F25" s="128" t="str">
        <f t="shared" si="2"/>
        <v>P09</v>
      </c>
      <c r="G25" s="128" t="str">
        <f t="shared" si="2"/>
        <v>P01</v>
      </c>
      <c r="H25" s="128" t="str">
        <f t="shared" si="2"/>
        <v>P-06</v>
      </c>
      <c r="I25" s="128" t="str">
        <f t="shared" si="2"/>
        <v>P05</v>
      </c>
      <c r="J25" s="128" t="str">
        <f t="shared" si="2"/>
        <v>P02</v>
      </c>
      <c r="K25" s="128" t="str">
        <f t="shared" si="2"/>
        <v>P03</v>
      </c>
      <c r="L25" s="129" t="str">
        <f t="shared" si="2"/>
        <v>P03</v>
      </c>
    </row>
    <row r="26" spans="1:12" ht="16" customHeight="1">
      <c r="A26" s="152"/>
      <c r="B26" s="153" t="s">
        <v>69</v>
      </c>
      <c r="C26" s="87">
        <f t="shared" ref="C26:L26" si="3">IF(SUM(C$20)=0,C8,"TPT")</f>
        <v>1</v>
      </c>
      <c r="D26" s="87">
        <f t="shared" si="3"/>
        <v>2</v>
      </c>
      <c r="E26" s="87" t="str">
        <f t="shared" si="3"/>
        <v>TPT</v>
      </c>
      <c r="F26" s="87">
        <f t="shared" si="3"/>
        <v>4</v>
      </c>
      <c r="G26" s="123">
        <f t="shared" si="3"/>
        <v>9</v>
      </c>
      <c r="H26" s="123" t="str">
        <f t="shared" si="3"/>
        <v>TPT</v>
      </c>
      <c r="I26" s="123">
        <f t="shared" si="3"/>
        <v>7</v>
      </c>
      <c r="J26" s="123">
        <f t="shared" si="3"/>
        <v>2</v>
      </c>
      <c r="K26" s="123">
        <f t="shared" si="3"/>
        <v>3</v>
      </c>
      <c r="L26" s="124">
        <f t="shared" si="3"/>
        <v>5</v>
      </c>
    </row>
    <row r="27" spans="1:12" ht="16" customHeight="1">
      <c r="A27" s="154"/>
      <c r="B27" s="155" t="s">
        <v>62</v>
      </c>
      <c r="C27" s="119">
        <f>IF(SUM(C$20)=0,C21,"")</f>
        <v>2.2833333333333337</v>
      </c>
      <c r="D27" s="119">
        <f t="shared" ref="D27:L27" si="4">IF(SUM(D$20)=0,D21,"")</f>
        <v>2.166666666666667</v>
      </c>
      <c r="E27" s="119" t="str">
        <f t="shared" si="4"/>
        <v/>
      </c>
      <c r="F27" s="119">
        <f t="shared" si="4"/>
        <v>1.9142857142857144</v>
      </c>
      <c r="G27" s="119">
        <f t="shared" si="4"/>
        <v>2.25</v>
      </c>
      <c r="H27" s="119" t="str">
        <f t="shared" si="4"/>
        <v/>
      </c>
      <c r="I27" s="119">
        <f t="shared" si="4"/>
        <v>2.0555555555555558</v>
      </c>
      <c r="J27" s="119">
        <f t="shared" si="4"/>
        <v>1.6861111111111111</v>
      </c>
      <c r="K27" s="119">
        <f t="shared" si="4"/>
        <v>1.8875816993464052</v>
      </c>
      <c r="L27" s="120">
        <f t="shared" si="4"/>
        <v>1.9215686274509804</v>
      </c>
    </row>
    <row r="28" spans="1:12" ht="16" customHeight="1">
      <c r="A28" s="156"/>
      <c r="B28" s="157" t="s">
        <v>64</v>
      </c>
      <c r="C28" s="121" t="str">
        <f>IF(SUM(C$20)=0,"",C21)</f>
        <v/>
      </c>
      <c r="D28" s="121" t="str">
        <f t="shared" ref="D28:L28" si="5">IF(SUM(D$20)=0,"",D21)</f>
        <v/>
      </c>
      <c r="E28" s="121">
        <f t="shared" si="5"/>
        <v>2.6</v>
      </c>
      <c r="F28" s="121" t="str">
        <f t="shared" si="5"/>
        <v/>
      </c>
      <c r="G28" s="121" t="str">
        <f t="shared" si="5"/>
        <v/>
      </c>
      <c r="H28" s="121">
        <f t="shared" si="5"/>
        <v>2.6</v>
      </c>
      <c r="I28" s="121" t="str">
        <f t="shared" si="5"/>
        <v/>
      </c>
      <c r="J28" s="121" t="str">
        <f t="shared" si="5"/>
        <v/>
      </c>
      <c r="K28" s="121" t="str">
        <f t="shared" si="5"/>
        <v/>
      </c>
      <c r="L28" s="122" t="str">
        <f t="shared" si="5"/>
        <v/>
      </c>
    </row>
  </sheetData>
  <phoneticPr fontId="0" type="noConversion"/>
  <pageMargins left="0.5" right="0.5" top="1" bottom="1" header="0.5" footer="0.5"/>
  <pageSetup scale="85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workbookViewId="0">
      <selection activeCell="F66" sqref="F66"/>
    </sheetView>
  </sheetViews>
  <sheetFormatPr baseColWidth="10" defaultColWidth="11" defaultRowHeight="13" x14ac:dyDescent="0"/>
  <cols>
    <col min="1" max="1" width="21.42578125" customWidth="1"/>
    <col min="2" max="11" width="8.7109375" customWidth="1"/>
  </cols>
  <sheetData>
    <row r="1" spans="1:15" ht="20">
      <c r="A1" s="140" t="s">
        <v>54</v>
      </c>
    </row>
    <row r="2" spans="1:15" s="6" customFormat="1" ht="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6" customFormat="1" ht="15">
      <c r="B3" s="21"/>
      <c r="C3" s="21"/>
      <c r="D3" s="169" t="s">
        <v>70</v>
      </c>
      <c r="E3" s="26" t="s">
        <v>116</v>
      </c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6" customFormat="1" ht="15">
      <c r="B4" s="21"/>
      <c r="C4" s="21"/>
      <c r="D4" s="169" t="s">
        <v>71</v>
      </c>
      <c r="E4" s="26" t="s">
        <v>117</v>
      </c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4" thickBot="1"/>
    <row r="6" spans="1:15" ht="20" customHeight="1" thickBot="1">
      <c r="A6" s="165"/>
      <c r="B6" s="166"/>
      <c r="C6" s="167" t="str">
        <f>IF(OR(UPPER(LEFT(E3,1))= "Y", UPPER(LEFT(E4,1))= "Y"), "STUDY", "WORKBOOK ") &amp; " FIDELITY SCORE:"</f>
        <v>STUDY FIDELITY SCORE:</v>
      </c>
      <c r="D6" s="168">
        <f>AVERAGE(B20:K21,B27:K28,B34:K35,B41:K42,B48:K49,B55:K56,B62:K63,B69:K70,B76:K77,B83:K84)</f>
        <v>2.1859439192343606</v>
      </c>
    </row>
    <row r="8" spans="1:15" ht="15" customHeight="1">
      <c r="B8" s="106" t="s">
        <v>59</v>
      </c>
    </row>
    <row r="9" spans="1:15" ht="15" customHeight="1">
      <c r="B9" s="106" t="s">
        <v>58</v>
      </c>
    </row>
    <row r="10" spans="1:15" ht="15" customHeight="1">
      <c r="B10" s="106" t="s">
        <v>60</v>
      </c>
    </row>
    <row r="11" spans="1:15" ht="15" customHeight="1">
      <c r="B11" s="108" t="s">
        <v>89</v>
      </c>
    </row>
    <row r="12" spans="1:15" ht="15" customHeight="1">
      <c r="B12" s="108" t="s">
        <v>61</v>
      </c>
    </row>
    <row r="13" spans="1:15" ht="15" customHeight="1">
      <c r="B13" s="108" t="s">
        <v>52</v>
      </c>
    </row>
    <row r="14" spans="1:15" ht="15" customHeight="1">
      <c r="B14" s="108" t="s">
        <v>53</v>
      </c>
    </row>
    <row r="15" spans="1:15">
      <c r="B15" s="107"/>
    </row>
    <row r="16" spans="1:15" ht="15" customHeight="1">
      <c r="A16" s="89" t="s">
        <v>57</v>
      </c>
      <c r="B16" s="131" t="str">
        <f>' Workbook Summary'!C23</f>
        <v>Ra-2</v>
      </c>
      <c r="C16" s="133" t="str">
        <f>' Workbook Summary'!D23</f>
        <v>Ra-2</v>
      </c>
      <c r="D16" s="133" t="str">
        <f>' Workbook Summary'!E23</f>
        <v>Ra-2</v>
      </c>
      <c r="E16" s="133" t="str">
        <f>' Workbook Summary'!F23</f>
        <v>Ra-2</v>
      </c>
      <c r="F16" s="133" t="str">
        <f>' Workbook Summary'!G23</f>
        <v>Ra-2</v>
      </c>
      <c r="G16" s="133" t="str">
        <f>' Workbook Summary'!H23</f>
        <v>Ra-2</v>
      </c>
      <c r="H16" s="133" t="str">
        <f>' Workbook Summary'!I23</f>
        <v>Ra-2</v>
      </c>
      <c r="I16" s="133" t="str">
        <f>' Workbook Summary'!J23</f>
        <v>Ra-2</v>
      </c>
      <c r="J16" s="133" t="str">
        <f>' Workbook Summary'!K23</f>
        <v>Ra-2</v>
      </c>
      <c r="K16" s="134" t="str">
        <f>' Workbook Summary'!L23</f>
        <v>Ra-2</v>
      </c>
    </row>
    <row r="17" spans="1:14" ht="15" customHeight="1">
      <c r="A17" s="130" t="s">
        <v>51</v>
      </c>
      <c r="B17" s="137" t="str">
        <f>' Workbook Summary'!C24</f>
        <v>Clin-2</v>
      </c>
      <c r="C17" s="138" t="str">
        <f>' Workbook Summary'!D24</f>
        <v>Clin-2</v>
      </c>
      <c r="D17" s="138" t="str">
        <f>' Workbook Summary'!E24</f>
        <v>Clin-2</v>
      </c>
      <c r="E17" s="138" t="str">
        <f>' Workbook Summary'!F24</f>
        <v>Clin-2</v>
      </c>
      <c r="F17" s="138" t="str">
        <f>' Workbook Summary'!G24</f>
        <v>Clin-2</v>
      </c>
      <c r="G17" s="138" t="str">
        <f>' Workbook Summary'!H24</f>
        <v>Clin-2</v>
      </c>
      <c r="H17" s="138" t="str">
        <f>' Workbook Summary'!I24</f>
        <v>Clin-2</v>
      </c>
      <c r="I17" s="138" t="str">
        <f>' Workbook Summary'!J24</f>
        <v>Clin-2</v>
      </c>
      <c r="J17" s="138" t="str">
        <f>' Workbook Summary'!K24</f>
        <v>Clin-2</v>
      </c>
      <c r="K17" s="139" t="str">
        <f>' Workbook Summary'!L24</f>
        <v>Clin-2</v>
      </c>
    </row>
    <row r="18" spans="1:14" ht="15" customHeight="1">
      <c r="A18" s="91" t="s">
        <v>63</v>
      </c>
      <c r="B18" s="132" t="str">
        <f>' Workbook Summary'!C25</f>
        <v>P10</v>
      </c>
      <c r="C18" s="135" t="str">
        <f>' Workbook Summary'!D25</f>
        <v>P08</v>
      </c>
      <c r="D18" s="135" t="str">
        <f>' Workbook Summary'!E25</f>
        <v>P08</v>
      </c>
      <c r="E18" s="135" t="str">
        <f>' Workbook Summary'!F25</f>
        <v>P09</v>
      </c>
      <c r="F18" s="135" t="str">
        <f>' Workbook Summary'!G25</f>
        <v>P01</v>
      </c>
      <c r="G18" s="135" t="str">
        <f>' Workbook Summary'!H25</f>
        <v>P-06</v>
      </c>
      <c r="H18" s="135" t="str">
        <f>' Workbook Summary'!I25</f>
        <v>P05</v>
      </c>
      <c r="I18" s="135" t="str">
        <f>' Workbook Summary'!J25</f>
        <v>P02</v>
      </c>
      <c r="J18" s="135" t="str">
        <f>' Workbook Summary'!K25</f>
        <v>P03</v>
      </c>
      <c r="K18" s="136" t="str">
        <f>' Workbook Summary'!L25</f>
        <v>P03</v>
      </c>
    </row>
    <row r="19" spans="1:14" ht="15" customHeight="1">
      <c r="A19" s="90" t="s">
        <v>39</v>
      </c>
      <c r="B19" s="98">
        <f>' Workbook Summary'!C26</f>
        <v>1</v>
      </c>
      <c r="C19" s="87">
        <f>' Workbook Summary'!D26</f>
        <v>2</v>
      </c>
      <c r="D19" s="87" t="str">
        <f>' Workbook Summary'!E26</f>
        <v>TPT</v>
      </c>
      <c r="E19" s="87">
        <f>' Workbook Summary'!F26</f>
        <v>4</v>
      </c>
      <c r="F19" s="87">
        <f>' Workbook Summary'!G26</f>
        <v>9</v>
      </c>
      <c r="G19" s="87" t="str">
        <f>' Workbook Summary'!H26</f>
        <v>TPT</v>
      </c>
      <c r="H19" s="87">
        <f>' Workbook Summary'!I26</f>
        <v>7</v>
      </c>
      <c r="I19" s="87">
        <f>' Workbook Summary'!J26</f>
        <v>2</v>
      </c>
      <c r="J19" s="87">
        <f>' Workbook Summary'!K26</f>
        <v>3</v>
      </c>
      <c r="K19" s="99">
        <f>' Workbook Summary'!L26</f>
        <v>5</v>
      </c>
    </row>
    <row r="20" spans="1:14" ht="15" customHeight="1">
      <c r="A20" s="90" t="s">
        <v>62</v>
      </c>
      <c r="B20" s="100">
        <f>' Workbook Summary'!C27</f>
        <v>2.2833333333333337</v>
      </c>
      <c r="C20" s="101">
        <f>' Workbook Summary'!D27</f>
        <v>2.166666666666667</v>
      </c>
      <c r="D20" s="101" t="str">
        <f>' Workbook Summary'!E27</f>
        <v/>
      </c>
      <c r="E20" s="101">
        <f>' Workbook Summary'!F27</f>
        <v>1.9142857142857144</v>
      </c>
      <c r="F20" s="101">
        <f>' Workbook Summary'!G27</f>
        <v>2.25</v>
      </c>
      <c r="G20" s="101" t="str">
        <f>' Workbook Summary'!H27</f>
        <v/>
      </c>
      <c r="H20" s="101">
        <f>' Workbook Summary'!I27</f>
        <v>2.0555555555555558</v>
      </c>
      <c r="I20" s="101">
        <f>' Workbook Summary'!J27</f>
        <v>1.6861111111111111</v>
      </c>
      <c r="J20" s="101">
        <f>' Workbook Summary'!K27</f>
        <v>1.8875816993464052</v>
      </c>
      <c r="K20" s="102">
        <f>' Workbook Summary'!L27</f>
        <v>1.9215686274509804</v>
      </c>
    </row>
    <row r="21" spans="1:14" ht="15" customHeight="1">
      <c r="A21" s="90" t="s">
        <v>64</v>
      </c>
      <c r="B21" s="103" t="str">
        <f>' Workbook Summary'!C28</f>
        <v/>
      </c>
      <c r="C21" s="104" t="str">
        <f>' Workbook Summary'!D28</f>
        <v/>
      </c>
      <c r="D21" s="104">
        <f>' Workbook Summary'!E28</f>
        <v>2.6</v>
      </c>
      <c r="E21" s="104" t="str">
        <f>' Workbook Summary'!F28</f>
        <v/>
      </c>
      <c r="F21" s="104" t="str">
        <f>' Workbook Summary'!G28</f>
        <v/>
      </c>
      <c r="G21" s="104">
        <f>' Workbook Summary'!H28</f>
        <v>2.6</v>
      </c>
      <c r="H21" s="104" t="str">
        <f>' Workbook Summary'!I28</f>
        <v/>
      </c>
      <c r="I21" s="104" t="str">
        <f>' Workbook Summary'!J28</f>
        <v/>
      </c>
      <c r="J21" s="104" t="str">
        <f>' Workbook Summary'!K28</f>
        <v/>
      </c>
      <c r="K21" s="105" t="str">
        <f>' Workbook Summary'!L28</f>
        <v/>
      </c>
    </row>
    <row r="22" spans="1:14" ht="10" customHeight="1">
      <c r="A22" s="92"/>
      <c r="B22" s="93"/>
      <c r="C22" s="93"/>
      <c r="D22" s="93"/>
      <c r="E22" s="93"/>
      <c r="F22" s="93"/>
      <c r="G22" s="93"/>
      <c r="H22" s="93"/>
      <c r="I22" s="93"/>
      <c r="J22" s="93"/>
      <c r="K22" s="94"/>
    </row>
    <row r="23" spans="1:14" ht="15" customHeight="1">
      <c r="A23" s="89" t="s">
        <v>57</v>
      </c>
      <c r="B23" s="200" t="s">
        <v>110</v>
      </c>
      <c r="C23" s="208" t="s">
        <v>110</v>
      </c>
      <c r="D23" s="208" t="s">
        <v>110</v>
      </c>
      <c r="E23" s="208" t="s">
        <v>110</v>
      </c>
      <c r="F23" s="208" t="s">
        <v>110</v>
      </c>
      <c r="G23" s="208" t="s">
        <v>110</v>
      </c>
      <c r="H23" s="133"/>
      <c r="I23" s="133"/>
      <c r="J23" s="133"/>
      <c r="K23" s="134"/>
    </row>
    <row r="24" spans="1:14" ht="15" customHeight="1">
      <c r="A24" s="130" t="s">
        <v>51</v>
      </c>
      <c r="B24" s="201" t="s">
        <v>111</v>
      </c>
      <c r="C24" s="209" t="s">
        <v>111</v>
      </c>
      <c r="D24" s="209" t="s">
        <v>111</v>
      </c>
      <c r="E24" s="209" t="s">
        <v>111</v>
      </c>
      <c r="F24" s="209" t="s">
        <v>111</v>
      </c>
      <c r="G24" s="209" t="s">
        <v>111</v>
      </c>
      <c r="H24" s="138"/>
      <c r="I24" s="138"/>
      <c r="J24" s="138"/>
      <c r="K24" s="139"/>
    </row>
    <row r="25" spans="1:14" ht="15" customHeight="1">
      <c r="A25" s="91" t="s">
        <v>63</v>
      </c>
      <c r="B25" s="202" t="s">
        <v>112</v>
      </c>
      <c r="C25" s="203" t="s">
        <v>112</v>
      </c>
      <c r="D25" s="203" t="s">
        <v>113</v>
      </c>
      <c r="E25" s="203" t="s">
        <v>114</v>
      </c>
      <c r="F25" s="203" t="s">
        <v>114</v>
      </c>
      <c r="G25" s="203" t="s">
        <v>112</v>
      </c>
      <c r="H25" s="135"/>
      <c r="I25" s="135"/>
      <c r="J25" s="135"/>
      <c r="K25" s="136"/>
    </row>
    <row r="26" spans="1:14" ht="15" customHeight="1" thickBot="1">
      <c r="A26" s="90" t="s">
        <v>39</v>
      </c>
      <c r="B26" s="98">
        <v>8</v>
      </c>
      <c r="C26" s="87">
        <v>5</v>
      </c>
      <c r="D26" s="87">
        <v>1</v>
      </c>
      <c r="E26" s="204" t="s">
        <v>97</v>
      </c>
      <c r="F26" s="87">
        <v>2</v>
      </c>
      <c r="G26" s="87">
        <v>2</v>
      </c>
      <c r="H26" s="87"/>
      <c r="I26" s="87"/>
      <c r="J26" s="87"/>
      <c r="K26" s="99"/>
    </row>
    <row r="27" spans="1:14" ht="15" customHeight="1" thickBot="1">
      <c r="A27" s="90" t="s">
        <v>62</v>
      </c>
      <c r="B27" s="206">
        <v>2.2200000000000002</v>
      </c>
      <c r="C27" s="206">
        <v>1.76</v>
      </c>
      <c r="D27" s="206">
        <v>2.4300000000000002</v>
      </c>
      <c r="E27" s="206"/>
      <c r="F27" s="206">
        <v>2.67</v>
      </c>
      <c r="G27" s="206">
        <v>1.93</v>
      </c>
      <c r="H27" s="101"/>
      <c r="I27" s="101"/>
      <c r="J27" s="101"/>
      <c r="K27" s="102"/>
    </row>
    <row r="28" spans="1:14" ht="15" customHeight="1">
      <c r="A28" s="90" t="s">
        <v>64</v>
      </c>
      <c r="B28" s="103"/>
      <c r="C28" s="104"/>
      <c r="D28" s="104"/>
      <c r="E28" s="104">
        <v>2.6</v>
      </c>
      <c r="F28" s="104"/>
      <c r="G28" s="104"/>
      <c r="H28" s="104"/>
      <c r="I28" s="104"/>
      <c r="J28" s="104"/>
      <c r="K28" s="105"/>
    </row>
    <row r="29" spans="1:14" ht="10" customHeight="1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4"/>
    </row>
    <row r="30" spans="1:14" ht="15" customHeight="1">
      <c r="A30" s="89" t="s">
        <v>57</v>
      </c>
      <c r="B30" s="131"/>
      <c r="C30" s="133"/>
      <c r="D30" s="133"/>
      <c r="E30" s="133"/>
      <c r="F30" s="133"/>
      <c r="G30" s="133"/>
      <c r="H30" s="133"/>
      <c r="I30" s="133"/>
      <c r="J30" s="133"/>
      <c r="K30" s="134"/>
    </row>
    <row r="31" spans="1:14" ht="15" customHeight="1">
      <c r="A31" s="130" t="s">
        <v>51</v>
      </c>
      <c r="B31" s="137"/>
      <c r="C31" s="138"/>
      <c r="D31" s="138"/>
      <c r="E31" s="138"/>
      <c r="F31" s="138"/>
      <c r="G31" s="138"/>
      <c r="H31" s="138"/>
      <c r="I31" s="138"/>
      <c r="J31" s="138"/>
      <c r="K31" s="139"/>
      <c r="N31" s="205" t="s">
        <v>115</v>
      </c>
    </row>
    <row r="32" spans="1:14" ht="15" customHeight="1">
      <c r="A32" s="91" t="s">
        <v>63</v>
      </c>
      <c r="B32" s="132"/>
      <c r="C32" s="135"/>
      <c r="D32" s="135"/>
      <c r="E32" s="135"/>
      <c r="F32" s="135"/>
      <c r="G32" s="135"/>
      <c r="H32" s="135"/>
      <c r="I32" s="135"/>
      <c r="J32" s="135"/>
      <c r="K32" s="136"/>
    </row>
    <row r="33" spans="1:11" ht="15" customHeight="1">
      <c r="A33" s="90" t="s">
        <v>39</v>
      </c>
      <c r="B33" s="98"/>
      <c r="C33" s="87"/>
      <c r="D33" s="87"/>
      <c r="E33" s="87"/>
      <c r="F33" s="87"/>
      <c r="G33" s="87"/>
      <c r="H33" s="87"/>
      <c r="I33" s="87"/>
      <c r="J33" s="87"/>
      <c r="K33" s="99"/>
    </row>
    <row r="34" spans="1:11" ht="15" customHeight="1">
      <c r="A34" s="90" t="s">
        <v>62</v>
      </c>
      <c r="B34" s="100"/>
      <c r="C34" s="101"/>
      <c r="D34" s="101"/>
      <c r="E34" s="101"/>
      <c r="F34" s="101"/>
      <c r="G34" s="101"/>
      <c r="H34" s="101"/>
      <c r="I34" s="101"/>
      <c r="J34" s="101"/>
      <c r="K34" s="102"/>
    </row>
    <row r="35" spans="1:11" ht="15" customHeight="1">
      <c r="A35" s="90" t="s">
        <v>64</v>
      </c>
      <c r="B35" s="103"/>
      <c r="C35" s="104"/>
      <c r="D35" s="104"/>
      <c r="E35" s="104"/>
      <c r="F35" s="104"/>
      <c r="G35" s="104"/>
      <c r="H35" s="104"/>
      <c r="I35" s="104"/>
      <c r="J35" s="104"/>
      <c r="K35" s="105"/>
    </row>
    <row r="36" spans="1:11" ht="10" customHeight="1">
      <c r="A36" s="92"/>
      <c r="B36" s="93"/>
      <c r="C36" s="93"/>
      <c r="D36" s="93"/>
      <c r="E36" s="93"/>
      <c r="F36" s="93"/>
      <c r="G36" s="93"/>
      <c r="H36" s="93"/>
      <c r="I36" s="93"/>
      <c r="J36" s="93"/>
      <c r="K36" s="94"/>
    </row>
    <row r="37" spans="1:11" ht="15" customHeight="1">
      <c r="A37" s="89" t="s">
        <v>57</v>
      </c>
      <c r="B37" s="131"/>
      <c r="C37" s="133"/>
      <c r="D37" s="133"/>
      <c r="E37" s="133"/>
      <c r="F37" s="133"/>
      <c r="G37" s="133"/>
      <c r="H37" s="133"/>
      <c r="I37" s="133"/>
      <c r="J37" s="133"/>
      <c r="K37" s="134"/>
    </row>
    <row r="38" spans="1:11" ht="15" customHeight="1">
      <c r="A38" s="130" t="s">
        <v>51</v>
      </c>
      <c r="B38" s="137"/>
      <c r="C38" s="138"/>
      <c r="D38" s="138"/>
      <c r="E38" s="138"/>
      <c r="F38" s="138"/>
      <c r="G38" s="138"/>
      <c r="H38" s="138"/>
      <c r="I38" s="138"/>
      <c r="J38" s="138"/>
      <c r="K38" s="139"/>
    </row>
    <row r="39" spans="1:11" ht="15" customHeight="1">
      <c r="A39" s="91" t="s">
        <v>63</v>
      </c>
      <c r="B39" s="132"/>
      <c r="C39" s="135"/>
      <c r="D39" s="135"/>
      <c r="E39" s="135"/>
      <c r="F39" s="135"/>
      <c r="G39" s="135"/>
      <c r="H39" s="135"/>
      <c r="I39" s="135"/>
      <c r="J39" s="135"/>
      <c r="K39" s="136"/>
    </row>
    <row r="40" spans="1:11" ht="15" customHeight="1">
      <c r="A40" s="90" t="s">
        <v>39</v>
      </c>
      <c r="B40" s="98"/>
      <c r="C40" s="87"/>
      <c r="D40" s="87"/>
      <c r="E40" s="87"/>
      <c r="F40" s="87"/>
      <c r="G40" s="87"/>
      <c r="H40" s="87"/>
      <c r="I40" s="87"/>
      <c r="J40" s="87"/>
      <c r="K40" s="99"/>
    </row>
    <row r="41" spans="1:11" ht="15" customHeight="1">
      <c r="A41" s="90" t="s">
        <v>62</v>
      </c>
      <c r="B41" s="100"/>
      <c r="C41" s="101"/>
      <c r="D41" s="101"/>
      <c r="E41" s="101"/>
      <c r="F41" s="101"/>
      <c r="G41" s="101"/>
      <c r="H41" s="101"/>
      <c r="I41" s="101"/>
      <c r="J41" s="101"/>
      <c r="K41" s="102"/>
    </row>
    <row r="42" spans="1:11" ht="15" customHeight="1">
      <c r="A42" s="90" t="s">
        <v>64</v>
      </c>
      <c r="B42" s="103"/>
      <c r="C42" s="104"/>
      <c r="D42" s="104"/>
      <c r="E42" s="104"/>
      <c r="F42" s="104"/>
      <c r="G42" s="104"/>
      <c r="H42" s="104"/>
      <c r="I42" s="104"/>
      <c r="J42" s="104"/>
      <c r="K42" s="105"/>
    </row>
    <row r="43" spans="1:11" ht="10" customHeight="1">
      <c r="A43" s="92"/>
      <c r="B43" s="93"/>
      <c r="C43" s="93"/>
      <c r="D43" s="93"/>
      <c r="E43" s="93"/>
      <c r="F43" s="93"/>
      <c r="G43" s="93"/>
      <c r="H43" s="93"/>
      <c r="I43" s="93"/>
      <c r="J43" s="93"/>
      <c r="K43" s="94"/>
    </row>
    <row r="44" spans="1:11" ht="15" customHeight="1">
      <c r="A44" s="89" t="s">
        <v>57</v>
      </c>
      <c r="B44" s="131"/>
      <c r="C44" s="133"/>
      <c r="D44" s="133"/>
      <c r="E44" s="133"/>
      <c r="F44" s="133"/>
      <c r="G44" s="133"/>
      <c r="H44" s="133"/>
      <c r="I44" s="133"/>
      <c r="J44" s="133"/>
      <c r="K44" s="134"/>
    </row>
    <row r="45" spans="1:11" ht="15" customHeight="1">
      <c r="A45" s="130" t="s">
        <v>51</v>
      </c>
      <c r="B45" s="137"/>
      <c r="C45" s="138"/>
      <c r="D45" s="138"/>
      <c r="E45" s="138"/>
      <c r="F45" s="138"/>
      <c r="G45" s="138"/>
      <c r="H45" s="138"/>
      <c r="I45" s="138"/>
      <c r="J45" s="138"/>
      <c r="K45" s="139"/>
    </row>
    <row r="46" spans="1:11" ht="15" customHeight="1">
      <c r="A46" s="91" t="s">
        <v>63</v>
      </c>
      <c r="B46" s="132"/>
      <c r="C46" s="135"/>
      <c r="D46" s="135"/>
      <c r="E46" s="135"/>
      <c r="F46" s="135"/>
      <c r="G46" s="135"/>
      <c r="H46" s="135"/>
      <c r="I46" s="135"/>
      <c r="J46" s="135"/>
      <c r="K46" s="136"/>
    </row>
    <row r="47" spans="1:11" ht="15" customHeight="1">
      <c r="A47" s="90" t="s">
        <v>39</v>
      </c>
      <c r="B47" s="98"/>
      <c r="C47" s="87"/>
      <c r="D47" s="87"/>
      <c r="E47" s="87"/>
      <c r="F47" s="87"/>
      <c r="G47" s="87"/>
      <c r="H47" s="87"/>
      <c r="I47" s="87"/>
      <c r="J47" s="87"/>
      <c r="K47" s="99"/>
    </row>
    <row r="48" spans="1:11" ht="15" customHeight="1">
      <c r="A48" s="90" t="s">
        <v>62</v>
      </c>
      <c r="B48" s="100"/>
      <c r="C48" s="101"/>
      <c r="D48" s="101"/>
      <c r="E48" s="101"/>
      <c r="F48" s="101"/>
      <c r="G48" s="101"/>
      <c r="H48" s="101"/>
      <c r="I48" s="101"/>
      <c r="J48" s="101"/>
      <c r="K48" s="102"/>
    </row>
    <row r="49" spans="1:11" ht="15" customHeight="1">
      <c r="A49" s="90" t="s">
        <v>64</v>
      </c>
      <c r="B49" s="103"/>
      <c r="C49" s="104"/>
      <c r="D49" s="104"/>
      <c r="E49" s="104"/>
      <c r="F49" s="104"/>
      <c r="G49" s="104"/>
      <c r="H49" s="104"/>
      <c r="I49" s="104"/>
      <c r="J49" s="104"/>
      <c r="K49" s="105"/>
    </row>
    <row r="50" spans="1:11" ht="10" customHeight="1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4"/>
    </row>
    <row r="51" spans="1:11" ht="15" customHeight="1">
      <c r="A51" s="89" t="s">
        <v>57</v>
      </c>
      <c r="B51" s="131"/>
      <c r="C51" s="133"/>
      <c r="D51" s="133"/>
      <c r="E51" s="133"/>
      <c r="F51" s="133"/>
      <c r="G51" s="133"/>
      <c r="H51" s="133"/>
      <c r="I51" s="133"/>
      <c r="J51" s="133"/>
      <c r="K51" s="134"/>
    </row>
    <row r="52" spans="1:11" ht="15" customHeight="1">
      <c r="A52" s="130" t="s">
        <v>51</v>
      </c>
      <c r="B52" s="137"/>
      <c r="C52" s="138"/>
      <c r="D52" s="138"/>
      <c r="E52" s="138"/>
      <c r="F52" s="138"/>
      <c r="G52" s="138"/>
      <c r="H52" s="138"/>
      <c r="I52" s="138"/>
      <c r="J52" s="138"/>
      <c r="K52" s="139"/>
    </row>
    <row r="53" spans="1:11" ht="15" customHeight="1">
      <c r="A53" s="91" t="s">
        <v>63</v>
      </c>
      <c r="B53" s="132"/>
      <c r="C53" s="135"/>
      <c r="D53" s="135"/>
      <c r="E53" s="135"/>
      <c r="F53" s="135"/>
      <c r="G53" s="135"/>
      <c r="H53" s="135"/>
      <c r="I53" s="135"/>
      <c r="J53" s="135"/>
      <c r="K53" s="136"/>
    </row>
    <row r="54" spans="1:11" ht="15" customHeight="1">
      <c r="A54" s="90" t="s">
        <v>39</v>
      </c>
      <c r="B54" s="98"/>
      <c r="C54" s="87"/>
      <c r="D54" s="87"/>
      <c r="E54" s="87"/>
      <c r="F54" s="87"/>
      <c r="G54" s="87"/>
      <c r="H54" s="87"/>
      <c r="I54" s="87"/>
      <c r="J54" s="87"/>
      <c r="K54" s="99"/>
    </row>
    <row r="55" spans="1:11" ht="15" customHeight="1">
      <c r="A55" s="90" t="s">
        <v>62</v>
      </c>
      <c r="B55" s="100"/>
      <c r="C55" s="101"/>
      <c r="D55" s="101"/>
      <c r="E55" s="101"/>
      <c r="F55" s="101"/>
      <c r="G55" s="101"/>
      <c r="H55" s="101"/>
      <c r="I55" s="101"/>
      <c r="J55" s="101"/>
      <c r="K55" s="102"/>
    </row>
    <row r="56" spans="1:11" ht="15" customHeight="1">
      <c r="A56" s="90" t="s">
        <v>64</v>
      </c>
      <c r="B56" s="103"/>
      <c r="C56" s="104"/>
      <c r="D56" s="104"/>
      <c r="E56" s="104"/>
      <c r="F56" s="104"/>
      <c r="G56" s="104"/>
      <c r="H56" s="104"/>
      <c r="I56" s="104"/>
      <c r="J56" s="104"/>
      <c r="K56" s="105"/>
    </row>
    <row r="57" spans="1:11" ht="10" customHeight="1">
      <c r="A57" s="92"/>
      <c r="B57" s="93"/>
      <c r="C57" s="93"/>
      <c r="D57" s="93"/>
      <c r="E57" s="93"/>
      <c r="F57" s="93"/>
      <c r="G57" s="93"/>
      <c r="H57" s="93"/>
      <c r="I57" s="93"/>
      <c r="J57" s="93"/>
      <c r="K57" s="94"/>
    </row>
    <row r="58" spans="1:11" ht="15" customHeight="1">
      <c r="A58" s="89" t="s">
        <v>57</v>
      </c>
      <c r="B58" s="131"/>
      <c r="C58" s="133"/>
      <c r="D58" s="133"/>
      <c r="E58" s="133"/>
      <c r="F58" s="133"/>
      <c r="G58" s="133"/>
      <c r="H58" s="133"/>
      <c r="I58" s="133"/>
      <c r="J58" s="133"/>
      <c r="K58" s="134"/>
    </row>
    <row r="59" spans="1:11" ht="15" customHeight="1">
      <c r="A59" s="130" t="s">
        <v>51</v>
      </c>
      <c r="B59" s="137"/>
      <c r="C59" s="138"/>
      <c r="D59" s="138"/>
      <c r="E59" s="138"/>
      <c r="F59" s="138"/>
      <c r="G59" s="138"/>
      <c r="H59" s="138"/>
      <c r="I59" s="138"/>
      <c r="J59" s="138"/>
      <c r="K59" s="139"/>
    </row>
    <row r="60" spans="1:11" ht="15" customHeight="1">
      <c r="A60" s="91" t="s">
        <v>63</v>
      </c>
      <c r="B60" s="132"/>
      <c r="C60" s="135"/>
      <c r="D60" s="135"/>
      <c r="E60" s="135"/>
      <c r="F60" s="135"/>
      <c r="G60" s="135"/>
      <c r="H60" s="135"/>
      <c r="I60" s="135"/>
      <c r="J60" s="135"/>
      <c r="K60" s="136"/>
    </row>
    <row r="61" spans="1:11" ht="15" customHeight="1">
      <c r="A61" s="90" t="s">
        <v>39</v>
      </c>
      <c r="B61" s="98"/>
      <c r="C61" s="87"/>
      <c r="D61" s="87"/>
      <c r="E61" s="87"/>
      <c r="F61" s="87"/>
      <c r="G61" s="87"/>
      <c r="H61" s="87"/>
      <c r="I61" s="87"/>
      <c r="J61" s="87"/>
      <c r="K61" s="99"/>
    </row>
    <row r="62" spans="1:11" ht="15" customHeight="1">
      <c r="A62" s="90" t="s">
        <v>62</v>
      </c>
      <c r="B62" s="100"/>
      <c r="C62" s="101"/>
      <c r="D62" s="101"/>
      <c r="E62" s="101"/>
      <c r="F62" s="101"/>
      <c r="G62" s="101"/>
      <c r="H62" s="101"/>
      <c r="I62" s="101"/>
      <c r="J62" s="101"/>
      <c r="K62" s="102"/>
    </row>
    <row r="63" spans="1:11" ht="15" customHeight="1">
      <c r="A63" s="90" t="s">
        <v>64</v>
      </c>
      <c r="B63" s="103"/>
      <c r="C63" s="104"/>
      <c r="D63" s="104"/>
      <c r="E63" s="104"/>
      <c r="F63" s="104"/>
      <c r="G63" s="104"/>
      <c r="H63" s="104"/>
      <c r="I63" s="104"/>
      <c r="J63" s="104"/>
      <c r="K63" s="105"/>
    </row>
    <row r="64" spans="1:11" ht="10" customHeight="1">
      <c r="A64" s="92"/>
      <c r="B64" s="93"/>
      <c r="C64" s="93"/>
      <c r="D64" s="93"/>
      <c r="E64" s="93"/>
      <c r="F64" s="93"/>
      <c r="G64" s="93"/>
      <c r="H64" s="93"/>
      <c r="I64" s="93"/>
      <c r="J64" s="93"/>
      <c r="K64" s="94"/>
    </row>
    <row r="65" spans="1:11" ht="15" customHeight="1">
      <c r="A65" s="89" t="s">
        <v>57</v>
      </c>
      <c r="B65" s="131"/>
      <c r="C65" s="133"/>
      <c r="D65" s="133"/>
      <c r="E65" s="133"/>
      <c r="F65" s="133"/>
      <c r="G65" s="133"/>
      <c r="H65" s="133"/>
      <c r="I65" s="133"/>
      <c r="J65" s="133"/>
      <c r="K65" s="134"/>
    </row>
    <row r="66" spans="1:11" ht="15" customHeight="1">
      <c r="A66" s="130" t="s">
        <v>51</v>
      </c>
      <c r="B66" s="137"/>
      <c r="C66" s="138"/>
      <c r="D66" s="138"/>
      <c r="E66" s="138"/>
      <c r="F66" s="138"/>
      <c r="G66" s="138"/>
      <c r="H66" s="138"/>
      <c r="I66" s="138"/>
      <c r="J66" s="138"/>
      <c r="K66" s="139"/>
    </row>
    <row r="67" spans="1:11" ht="15" customHeight="1">
      <c r="A67" s="91" t="s">
        <v>63</v>
      </c>
      <c r="B67" s="132"/>
      <c r="C67" s="135"/>
      <c r="D67" s="135"/>
      <c r="E67" s="135"/>
      <c r="F67" s="135"/>
      <c r="G67" s="135"/>
      <c r="H67" s="135"/>
      <c r="I67" s="135"/>
      <c r="J67" s="135"/>
      <c r="K67" s="136"/>
    </row>
    <row r="68" spans="1:11" ht="15" customHeight="1">
      <c r="A68" s="90" t="s">
        <v>39</v>
      </c>
      <c r="B68" s="98"/>
      <c r="C68" s="87"/>
      <c r="D68" s="87"/>
      <c r="E68" s="87"/>
      <c r="F68" s="87"/>
      <c r="G68" s="87"/>
      <c r="H68" s="87"/>
      <c r="I68" s="87"/>
      <c r="J68" s="87"/>
      <c r="K68" s="99"/>
    </row>
    <row r="69" spans="1:11" ht="15" customHeight="1">
      <c r="A69" s="90" t="s">
        <v>62</v>
      </c>
      <c r="B69" s="100"/>
      <c r="C69" s="101"/>
      <c r="D69" s="101"/>
      <c r="E69" s="101"/>
      <c r="F69" s="101"/>
      <c r="G69" s="101"/>
      <c r="H69" s="101"/>
      <c r="I69" s="101"/>
      <c r="J69" s="101"/>
      <c r="K69" s="102"/>
    </row>
    <row r="70" spans="1:11" ht="15" customHeight="1">
      <c r="A70" s="90" t="s">
        <v>64</v>
      </c>
      <c r="B70" s="103"/>
      <c r="C70" s="104"/>
      <c r="D70" s="104"/>
      <c r="E70" s="104"/>
      <c r="F70" s="104"/>
      <c r="G70" s="104"/>
      <c r="H70" s="104"/>
      <c r="I70" s="104"/>
      <c r="J70" s="104"/>
      <c r="K70" s="105"/>
    </row>
    <row r="71" spans="1:11" ht="10" customHeight="1">
      <c r="A71" s="92"/>
      <c r="B71" s="93"/>
      <c r="C71" s="93"/>
      <c r="D71" s="93"/>
      <c r="E71" s="93"/>
      <c r="F71" s="93"/>
      <c r="G71" s="93"/>
      <c r="H71" s="93"/>
      <c r="I71" s="93"/>
      <c r="J71" s="93"/>
      <c r="K71" s="94"/>
    </row>
    <row r="72" spans="1:11" ht="15" customHeight="1">
      <c r="A72" s="89" t="s">
        <v>57</v>
      </c>
      <c r="B72" s="131"/>
      <c r="C72" s="133"/>
      <c r="D72" s="133"/>
      <c r="E72" s="133"/>
      <c r="F72" s="133"/>
      <c r="G72" s="133"/>
      <c r="H72" s="133"/>
      <c r="I72" s="133"/>
      <c r="J72" s="133"/>
      <c r="K72" s="134"/>
    </row>
    <row r="73" spans="1:11" ht="15" customHeight="1">
      <c r="A73" s="130" t="s">
        <v>51</v>
      </c>
      <c r="B73" s="137"/>
      <c r="C73" s="138"/>
      <c r="D73" s="138"/>
      <c r="E73" s="138"/>
      <c r="F73" s="138"/>
      <c r="G73" s="138"/>
      <c r="H73" s="138"/>
      <c r="I73" s="138"/>
      <c r="J73" s="138"/>
      <c r="K73" s="139"/>
    </row>
    <row r="74" spans="1:11" ht="15" customHeight="1">
      <c r="A74" s="91" t="s">
        <v>63</v>
      </c>
      <c r="B74" s="132"/>
      <c r="C74" s="135"/>
      <c r="D74" s="135"/>
      <c r="E74" s="135"/>
      <c r="F74" s="135"/>
      <c r="G74" s="135"/>
      <c r="H74" s="135"/>
      <c r="I74" s="135"/>
      <c r="J74" s="135"/>
      <c r="K74" s="136"/>
    </row>
    <row r="75" spans="1:11" ht="15" customHeight="1">
      <c r="A75" s="90" t="s">
        <v>39</v>
      </c>
      <c r="B75" s="98"/>
      <c r="C75" s="87"/>
      <c r="D75" s="87"/>
      <c r="E75" s="87"/>
      <c r="F75" s="87"/>
      <c r="G75" s="87"/>
      <c r="H75" s="87"/>
      <c r="I75" s="87"/>
      <c r="J75" s="87"/>
      <c r="K75" s="99"/>
    </row>
    <row r="76" spans="1:11" ht="15" customHeight="1">
      <c r="A76" s="90" t="s">
        <v>62</v>
      </c>
      <c r="B76" s="100"/>
      <c r="C76" s="101"/>
      <c r="D76" s="101"/>
      <c r="E76" s="101"/>
      <c r="F76" s="101"/>
      <c r="G76" s="101"/>
      <c r="H76" s="101"/>
      <c r="I76" s="101"/>
      <c r="J76" s="101"/>
      <c r="K76" s="102"/>
    </row>
    <row r="77" spans="1:11" ht="15" customHeight="1">
      <c r="A77" s="90" t="s">
        <v>64</v>
      </c>
      <c r="B77" s="103"/>
      <c r="C77" s="104"/>
      <c r="D77" s="104"/>
      <c r="E77" s="104"/>
      <c r="F77" s="104"/>
      <c r="G77" s="104"/>
      <c r="H77" s="104"/>
      <c r="I77" s="104"/>
      <c r="J77" s="104"/>
      <c r="K77" s="105"/>
    </row>
    <row r="78" spans="1:11" ht="10" customHeight="1">
      <c r="A78" s="92"/>
      <c r="B78" s="93"/>
      <c r="C78" s="93"/>
      <c r="D78" s="93"/>
      <c r="E78" s="93"/>
      <c r="F78" s="93"/>
      <c r="G78" s="93"/>
      <c r="H78" s="93"/>
      <c r="I78" s="93"/>
      <c r="J78" s="93"/>
      <c r="K78" s="94"/>
    </row>
    <row r="79" spans="1:11" ht="15" customHeight="1">
      <c r="A79" s="89" t="s">
        <v>57</v>
      </c>
      <c r="B79" s="131"/>
      <c r="C79" s="133"/>
      <c r="D79" s="133"/>
      <c r="E79" s="133"/>
      <c r="F79" s="133"/>
      <c r="G79" s="133"/>
      <c r="H79" s="133"/>
      <c r="I79" s="133"/>
      <c r="J79" s="133"/>
      <c r="K79" s="134"/>
    </row>
    <row r="80" spans="1:11" ht="15" customHeight="1">
      <c r="A80" s="130" t="s">
        <v>51</v>
      </c>
      <c r="B80" s="137"/>
      <c r="C80" s="138"/>
      <c r="D80" s="138"/>
      <c r="E80" s="138"/>
      <c r="F80" s="138"/>
      <c r="G80" s="138"/>
      <c r="H80" s="138"/>
      <c r="I80" s="138"/>
      <c r="J80" s="138"/>
      <c r="K80" s="139"/>
    </row>
    <row r="81" spans="1:11" ht="15" customHeight="1">
      <c r="A81" s="91" t="s">
        <v>63</v>
      </c>
      <c r="B81" s="132"/>
      <c r="C81" s="135"/>
      <c r="D81" s="135"/>
      <c r="E81" s="135"/>
      <c r="F81" s="135"/>
      <c r="G81" s="135"/>
      <c r="H81" s="135"/>
      <c r="I81" s="135"/>
      <c r="J81" s="135"/>
      <c r="K81" s="136"/>
    </row>
    <row r="82" spans="1:11" ht="15" customHeight="1">
      <c r="A82" s="90" t="s">
        <v>39</v>
      </c>
      <c r="B82" s="98"/>
      <c r="C82" s="87"/>
      <c r="D82" s="87"/>
      <c r="E82" s="87"/>
      <c r="F82" s="87"/>
      <c r="G82" s="87"/>
      <c r="H82" s="87"/>
      <c r="I82" s="87"/>
      <c r="J82" s="87"/>
      <c r="K82" s="99"/>
    </row>
    <row r="83" spans="1:11" ht="15" customHeight="1">
      <c r="A83" s="90" t="s">
        <v>62</v>
      </c>
      <c r="B83" s="100"/>
      <c r="C83" s="101"/>
      <c r="D83" s="101"/>
      <c r="E83" s="101"/>
      <c r="F83" s="101"/>
      <c r="G83" s="101"/>
      <c r="H83" s="101"/>
      <c r="I83" s="101"/>
      <c r="J83" s="101"/>
      <c r="K83" s="102"/>
    </row>
    <row r="84" spans="1:11" ht="15" customHeight="1">
      <c r="A84" s="90" t="s">
        <v>64</v>
      </c>
      <c r="B84" s="103"/>
      <c r="C84" s="104"/>
      <c r="D84" s="104"/>
      <c r="E84" s="104"/>
      <c r="F84" s="104"/>
      <c r="G84" s="104"/>
      <c r="H84" s="104"/>
      <c r="I84" s="104"/>
      <c r="J84" s="104"/>
      <c r="K84" s="105"/>
    </row>
    <row r="85" spans="1:11" ht="10" customHeight="1">
      <c r="A85" s="92"/>
      <c r="B85" s="93"/>
      <c r="C85" s="93"/>
      <c r="D85" s="93"/>
      <c r="E85" s="93"/>
      <c r="F85" s="93"/>
      <c r="G85" s="93"/>
      <c r="H85" s="93"/>
      <c r="I85" s="93"/>
      <c r="J85" s="93"/>
      <c r="K85" s="94"/>
    </row>
  </sheetData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39"/>
  <sheetViews>
    <sheetView workbookViewId="0">
      <selection activeCell="D25" sqref="D25"/>
    </sheetView>
  </sheetViews>
  <sheetFormatPr baseColWidth="10" defaultColWidth="11" defaultRowHeight="15" x14ac:dyDescent="0"/>
  <cols>
    <col min="1" max="1" width="30.28515625" style="6" customWidth="1"/>
    <col min="2" max="6" width="4.7109375" style="6" customWidth="1"/>
    <col min="7" max="16" width="4.85546875" style="6" customWidth="1"/>
    <col min="17" max="17" width="8.5703125" style="6" customWidth="1"/>
    <col min="18" max="18" width="2.140625" style="6" customWidth="1"/>
    <col min="19" max="19" width="12.85546875" style="6" hidden="1" customWidth="1"/>
    <col min="20" max="20" width="6.7109375" style="6" hidden="1" customWidth="1"/>
    <col min="21" max="16384" width="11" style="6"/>
  </cols>
  <sheetData>
    <row r="1" spans="1:20" ht="17" customHeight="1">
      <c r="A1" s="164" t="s">
        <v>31</v>
      </c>
      <c r="B1" s="214" t="s">
        <v>93</v>
      </c>
      <c r="C1" s="214"/>
      <c r="D1" s="214"/>
      <c r="E1" s="214"/>
      <c r="F1" s="214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</row>
    <row r="2" spans="1:20" ht="17" customHeight="1">
      <c r="A2" s="47" t="s">
        <v>55</v>
      </c>
      <c r="B2" s="214" t="s">
        <v>94</v>
      </c>
      <c r="C2" s="214"/>
      <c r="D2" s="214"/>
      <c r="E2" s="214"/>
      <c r="F2" s="215"/>
      <c r="G2" s="86" t="s">
        <v>68</v>
      </c>
      <c r="H2" s="34"/>
      <c r="I2" s="34"/>
      <c r="J2" s="34"/>
      <c r="K2" s="34"/>
      <c r="L2" s="34"/>
      <c r="M2" s="34"/>
      <c r="N2" s="34"/>
      <c r="O2" s="34"/>
      <c r="P2" s="34"/>
      <c r="Q2" s="35"/>
      <c r="R2" s="8"/>
    </row>
    <row r="3" spans="1:20" ht="17" customHeight="1">
      <c r="A3" s="47" t="s">
        <v>42</v>
      </c>
      <c r="B3" s="218">
        <v>1</v>
      </c>
      <c r="C3" s="218"/>
      <c r="D3" s="218"/>
      <c r="E3" s="218"/>
      <c r="F3" s="218"/>
      <c r="R3" s="8"/>
    </row>
    <row r="4" spans="1:20" ht="17" customHeight="1">
      <c r="A4" s="22" t="s">
        <v>67</v>
      </c>
      <c r="B4" s="216">
        <v>41093</v>
      </c>
      <c r="C4" s="216"/>
      <c r="D4" s="216"/>
      <c r="E4" s="216"/>
      <c r="F4" s="217"/>
      <c r="G4" s="210" t="s">
        <v>65</v>
      </c>
      <c r="H4" s="211"/>
      <c r="I4" s="211"/>
      <c r="J4" s="211"/>
      <c r="K4" s="211"/>
      <c r="L4" s="211"/>
      <c r="M4" s="211"/>
      <c r="N4" s="211"/>
      <c r="O4" s="211"/>
      <c r="P4" s="211"/>
      <c r="Q4" s="212"/>
      <c r="R4" s="8"/>
    </row>
    <row r="5" spans="1:20" ht="17" customHeight="1">
      <c r="A5" s="47" t="s">
        <v>56</v>
      </c>
      <c r="B5" s="214" t="s">
        <v>95</v>
      </c>
      <c r="C5" s="214"/>
      <c r="D5" s="214"/>
      <c r="E5" s="214"/>
      <c r="F5" s="215"/>
      <c r="G5" s="141" t="s">
        <v>66</v>
      </c>
      <c r="H5" s="142"/>
      <c r="I5" s="142"/>
      <c r="J5" s="142"/>
      <c r="K5" s="142"/>
      <c r="L5" s="142"/>
      <c r="M5" s="142"/>
      <c r="N5" s="145"/>
      <c r="O5" s="145"/>
      <c r="P5" s="142"/>
      <c r="Q5" s="143"/>
      <c r="R5" s="8"/>
    </row>
    <row r="6" spans="1:20" ht="17" customHeight="1">
      <c r="A6" s="46" t="s">
        <v>2</v>
      </c>
      <c r="B6" s="216">
        <v>41243</v>
      </c>
      <c r="C6" s="216"/>
      <c r="D6" s="216"/>
      <c r="E6" s="216"/>
      <c r="F6" s="217"/>
      <c r="G6" s="148"/>
      <c r="H6" s="149"/>
      <c r="I6" s="149"/>
      <c r="J6" s="149"/>
      <c r="K6" s="149"/>
      <c r="L6" s="149"/>
      <c r="M6" s="149"/>
      <c r="N6" s="149"/>
      <c r="O6" s="149"/>
      <c r="P6" s="149"/>
      <c r="Q6" s="150"/>
      <c r="R6" s="8"/>
    </row>
    <row r="7" spans="1:20" ht="17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</row>
    <row r="8" spans="1:20">
      <c r="A8" s="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8"/>
    </row>
    <row r="9" spans="1:20">
      <c r="B9" s="9" t="s">
        <v>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0" t="s">
        <v>35</v>
      </c>
      <c r="R9" s="8"/>
    </row>
    <row r="10" spans="1:20">
      <c r="B10" s="10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10">
        <v>13</v>
      </c>
      <c r="O10" s="10">
        <v>14</v>
      </c>
      <c r="P10" s="10">
        <v>15</v>
      </c>
      <c r="Q10" s="71" t="s">
        <v>27</v>
      </c>
      <c r="R10" s="8"/>
      <c r="S10" s="69" t="s">
        <v>30</v>
      </c>
      <c r="T10" s="42"/>
    </row>
    <row r="11" spans="1:20">
      <c r="A11" s="12" t="s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R11" s="8"/>
      <c r="S11" s="72" t="s">
        <v>38</v>
      </c>
      <c r="T11" s="73" t="str">
        <f>B1</f>
        <v>P10</v>
      </c>
    </row>
    <row r="12" spans="1:20">
      <c r="A12" s="38" t="s">
        <v>36</v>
      </c>
      <c r="B12" s="26">
        <v>1</v>
      </c>
      <c r="C12" s="77">
        <v>2</v>
      </c>
      <c r="D12" s="26" t="s">
        <v>108</v>
      </c>
      <c r="E12" s="26">
        <v>3</v>
      </c>
      <c r="F12" s="19"/>
      <c r="G12" s="19"/>
      <c r="H12" s="19"/>
      <c r="I12" s="19"/>
      <c r="J12" s="19"/>
      <c r="K12" s="19"/>
      <c r="Q12" s="27">
        <f>IF(COUNT(B12:P12,C12)&gt;0,SUM(B12:P12,C12)/COUNT(B12:P12,C12),"•")</f>
        <v>2</v>
      </c>
      <c r="R12" s="8"/>
      <c r="S12" s="72" t="s">
        <v>39</v>
      </c>
      <c r="T12" s="73">
        <f>B3</f>
        <v>1</v>
      </c>
    </row>
    <row r="13" spans="1:20">
      <c r="A13" s="37" t="s">
        <v>9</v>
      </c>
      <c r="B13" s="26">
        <v>3</v>
      </c>
      <c r="C13" s="26">
        <v>3</v>
      </c>
      <c r="D13" s="26">
        <v>2</v>
      </c>
      <c r="E13" s="26">
        <v>3</v>
      </c>
      <c r="F13" s="26">
        <v>1</v>
      </c>
      <c r="G13" s="19"/>
      <c r="H13" s="19"/>
      <c r="I13" s="19"/>
      <c r="J13" s="19"/>
      <c r="K13" s="19"/>
      <c r="Q13" s="27">
        <f>IF(COUNT(B13:P13)&gt;0,AVERAGE(B13:P13),"•")</f>
        <v>2.4</v>
      </c>
      <c r="R13" s="8"/>
      <c r="S13" s="72" t="s">
        <v>32</v>
      </c>
      <c r="T13" s="74">
        <f>Q12</f>
        <v>2</v>
      </c>
    </row>
    <row r="14" spans="1:20">
      <c r="A14" s="40" t="s">
        <v>41</v>
      </c>
      <c r="B14" s="26">
        <v>2</v>
      </c>
      <c r="C14" s="26">
        <v>3</v>
      </c>
      <c r="D14" s="26">
        <v>3</v>
      </c>
      <c r="E14" s="26">
        <v>2</v>
      </c>
      <c r="F14" s="26">
        <v>2</v>
      </c>
      <c r="G14" s="26">
        <v>3</v>
      </c>
      <c r="H14" s="26">
        <v>2</v>
      </c>
      <c r="I14" s="26">
        <v>1</v>
      </c>
      <c r="J14" s="26">
        <v>3</v>
      </c>
      <c r="K14" s="26">
        <v>3</v>
      </c>
      <c r="L14" s="16"/>
      <c r="M14" s="11"/>
      <c r="N14" s="11"/>
      <c r="O14" s="11"/>
      <c r="P14" s="11"/>
      <c r="Q14" s="28">
        <f>IF(COUNT(B14:P14)&gt;0,AVERAGE(B14:P14),"•")</f>
        <v>2.4</v>
      </c>
      <c r="R14" s="8"/>
      <c r="S14" s="72" t="s">
        <v>7</v>
      </c>
      <c r="T14" s="74">
        <f>Q13</f>
        <v>2.4</v>
      </c>
    </row>
    <row r="15" spans="1:20">
      <c r="Q15" s="29">
        <f>IF(COUNT(Q12:Q14)&gt;0,AVERAGE(Q12:Q14),"•")</f>
        <v>2.2666666666666671</v>
      </c>
      <c r="R15" s="8"/>
      <c r="S15" s="72" t="s">
        <v>0</v>
      </c>
      <c r="T15" s="74">
        <f>Q14</f>
        <v>2.4</v>
      </c>
    </row>
    <row r="16" spans="1:20">
      <c r="A16" s="15" t="s">
        <v>10</v>
      </c>
      <c r="Q16" s="19"/>
      <c r="R16" s="8"/>
      <c r="S16" s="72" t="s">
        <v>19</v>
      </c>
      <c r="T16" s="74" t="str">
        <f>Q17</f>
        <v>•</v>
      </c>
    </row>
    <row r="17" spans="1:22">
      <c r="A17" s="39" t="s">
        <v>11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31" t="str">
        <f>IF(COUNT(B17:P17)&gt;0,AVERAGE(B17:P17),"•")</f>
        <v>•</v>
      </c>
      <c r="R17" s="8"/>
      <c r="S17" s="72" t="s">
        <v>20</v>
      </c>
      <c r="T17" s="74" t="str">
        <f t="shared" ref="T17:T22" si="0">Q20</f>
        <v>•</v>
      </c>
    </row>
    <row r="18" spans="1:22">
      <c r="Q18" s="19"/>
      <c r="R18" s="8"/>
      <c r="S18" s="72" t="s">
        <v>21</v>
      </c>
      <c r="T18" s="74" t="str">
        <f t="shared" si="0"/>
        <v>•</v>
      </c>
    </row>
    <row r="19" spans="1:22">
      <c r="A19" s="213" t="s">
        <v>1</v>
      </c>
      <c r="B19" s="213"/>
      <c r="C19" s="213"/>
      <c r="D19" s="213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  <c r="S19" s="72" t="s">
        <v>22</v>
      </c>
      <c r="T19" s="74" t="str">
        <f t="shared" si="0"/>
        <v>•</v>
      </c>
    </row>
    <row r="20" spans="1:22">
      <c r="A20" s="37" t="s">
        <v>12</v>
      </c>
      <c r="B20" s="14"/>
      <c r="C20" s="14"/>
      <c r="D20" s="14"/>
      <c r="Q20" s="32" t="str">
        <f>IF(COUNT(B20:P20)&gt;0,AVERAGE(B20:P20),"•")</f>
        <v>•</v>
      </c>
      <c r="R20" s="8"/>
      <c r="S20" s="72" t="s">
        <v>23</v>
      </c>
      <c r="T20" s="74" t="str">
        <f t="shared" si="0"/>
        <v>•</v>
      </c>
    </row>
    <row r="21" spans="1:22">
      <c r="A21" s="37" t="s">
        <v>13</v>
      </c>
      <c r="B21" s="14"/>
      <c r="C21" s="14"/>
      <c r="D21" s="14"/>
      <c r="E21" s="14"/>
      <c r="F21" s="14"/>
      <c r="G21" s="14"/>
      <c r="H21" s="26"/>
      <c r="I21" s="26"/>
      <c r="J21" s="26"/>
      <c r="Q21" s="68" t="str">
        <f>IF(COUNT(B21:P21)&gt;0,AVERAGE(B21:P21),"•")</f>
        <v>•</v>
      </c>
      <c r="R21" s="8"/>
      <c r="S21" s="72" t="s">
        <v>24</v>
      </c>
      <c r="T21" s="74" t="str">
        <f t="shared" si="0"/>
        <v>•</v>
      </c>
    </row>
    <row r="22" spans="1:22" s="19" customFormat="1">
      <c r="A22" s="38" t="s">
        <v>14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67"/>
      <c r="M22" s="67"/>
      <c r="N22" s="67"/>
      <c r="O22" s="26"/>
      <c r="P22" s="21"/>
      <c r="Q22" s="68" t="str">
        <f>IF(COUNT(B22:P22)&gt;0,(SUM(B22:P22,L22:N22))/(COUNT(B22:P22,L22:N22)),"•")</f>
        <v>•</v>
      </c>
      <c r="R22" s="20"/>
      <c r="S22" s="72" t="s">
        <v>25</v>
      </c>
      <c r="T22" s="74">
        <f t="shared" si="0"/>
        <v>2.3333333333333335</v>
      </c>
      <c r="U22" s="6"/>
      <c r="V22" s="6"/>
    </row>
    <row r="23" spans="1:22">
      <c r="A23" s="37" t="s">
        <v>15</v>
      </c>
      <c r="B23" s="14"/>
      <c r="C23" s="14"/>
      <c r="D23" s="14"/>
      <c r="E23" s="26"/>
      <c r="F23" s="26"/>
      <c r="G23" s="26"/>
      <c r="Q23" s="68" t="str">
        <f>IF(COUNT(B23:P23)&gt;0,AVERAGE(B23:P23),"•")</f>
        <v>•</v>
      </c>
      <c r="R23" s="8"/>
      <c r="S23" s="72" t="s">
        <v>26</v>
      </c>
      <c r="T23" s="74" t="str">
        <f>Q28</f>
        <v>•</v>
      </c>
    </row>
    <row r="24" spans="1:22">
      <c r="A24" s="37" t="s">
        <v>16</v>
      </c>
      <c r="B24" s="14"/>
      <c r="C24" s="14"/>
      <c r="Q24" s="43" t="str">
        <f>IF(COUNT(B24:P24)&gt;0,AVERAGE(B24:P24),"•")</f>
        <v>•</v>
      </c>
      <c r="R24" s="8"/>
      <c r="S24" s="75" t="s">
        <v>29</v>
      </c>
      <c r="T24" s="74" t="str">
        <f>Q31</f>
        <v>•</v>
      </c>
    </row>
    <row r="25" spans="1:22">
      <c r="A25" s="39" t="s">
        <v>17</v>
      </c>
      <c r="B25" s="14">
        <v>2</v>
      </c>
      <c r="C25" s="14">
        <v>3</v>
      </c>
      <c r="D25" s="14">
        <v>2</v>
      </c>
      <c r="E25" s="16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44">
        <f>IF(COUNT(B25:P25)&gt;0,AVERAGE(B25:P25),"•")</f>
        <v>2.3333333333333335</v>
      </c>
      <c r="R25" s="8"/>
    </row>
    <row r="26" spans="1:22">
      <c r="Q26" s="45">
        <f>IF(COUNT(Q20:Q25)&gt;0,(SUM(Q20:Q25,Q21:Q23))/(COUNT(Q20:Q25,Q21:Q23)),"•")</f>
        <v>2.3333333333333335</v>
      </c>
      <c r="R26" s="8"/>
    </row>
    <row r="27" spans="1:22">
      <c r="A27" s="15" t="s">
        <v>18</v>
      </c>
      <c r="Q27" s="19"/>
      <c r="R27" s="8"/>
    </row>
    <row r="28" spans="1:22">
      <c r="A28" s="40" t="s">
        <v>26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1"/>
      <c r="M28" s="11"/>
      <c r="N28" s="11"/>
      <c r="O28" s="11"/>
      <c r="P28" s="11"/>
      <c r="Q28" s="30" t="str">
        <f>IF(COUNT(B28:P28)&gt;0,AVERAGE(B28:P28),"•")</f>
        <v>•</v>
      </c>
      <c r="R28" s="8"/>
    </row>
    <row r="29" spans="1:22" ht="16" customHeight="1">
      <c r="R29" s="8"/>
    </row>
    <row r="30" spans="1:22">
      <c r="A30" s="25" t="s">
        <v>28</v>
      </c>
      <c r="Q30" s="19"/>
      <c r="R30" s="8"/>
    </row>
    <row r="31" spans="1:22">
      <c r="A31" s="47" t="s">
        <v>34</v>
      </c>
      <c r="B31" s="76"/>
      <c r="C31" s="76"/>
      <c r="D31" s="76"/>
      <c r="E31" s="76"/>
      <c r="F31" s="33"/>
      <c r="G31" s="33"/>
      <c r="H31" s="11"/>
      <c r="I31" s="11"/>
      <c r="J31" s="11"/>
      <c r="K31" s="11"/>
      <c r="L31" s="11"/>
      <c r="M31" s="11"/>
      <c r="N31" s="11"/>
      <c r="O31" s="11"/>
      <c r="P31" s="11"/>
      <c r="Q31" s="78" t="str">
        <f>IF(COUNTIF(B31:P31,"N")+COUNTIF(B31:P31,"Y")&gt;0,(3*COUNTIF(B31:P31,"Y")+COUNTIF(B31:P31,"N"))/(COUNTIF(B31:P31,"N")+COUNTIF(B31:P31,"Y")),"•")</f>
        <v>•</v>
      </c>
      <c r="R31" s="8"/>
    </row>
    <row r="32" spans="1:2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6" thickBot="1">
      <c r="A33" s="41"/>
      <c r="R33" s="8"/>
    </row>
    <row r="34" spans="1:18" ht="16" thickBot="1">
      <c r="A34" s="36" t="str">
        <f>IF(OR(B3="TPT",NOT(ISBLANK(B31))),"THREE-PRONGED PROTOCOL","SINGLE SESSION FIDELITY SCORE")</f>
        <v>SINGLE SESSION FIDELITY SCORE</v>
      </c>
      <c r="B34" s="17">
        <f>IF(COUNT(Q12:Q31)&gt;0,SUM(Q12:Q14,Q17,Q20:Q25,Q28,Q31,Q21:Q23)/COUNT(Q12:Q14,Q17,Q20:Q25,Q28,Q31,Q21:Q23),"•")</f>
        <v>2.2833333333333337</v>
      </c>
      <c r="C34" s="21"/>
      <c r="D34" s="21"/>
      <c r="E34" s="21"/>
      <c r="F34" s="21"/>
      <c r="G34" s="21"/>
      <c r="R34" s="8"/>
    </row>
    <row r="35" spans="1:18">
      <c r="A35" s="23"/>
      <c r="B35" s="24"/>
      <c r="C35" s="24"/>
      <c r="D35" s="24"/>
      <c r="E35" s="24"/>
      <c r="F35" s="24"/>
      <c r="G35" s="24"/>
      <c r="R35" s="8"/>
    </row>
    <row r="36" spans="1:18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8" spans="1:18">
      <c r="B38" s="151"/>
    </row>
    <row r="39" spans="1:18">
      <c r="B39" s="151"/>
    </row>
  </sheetData>
  <mergeCells count="8">
    <mergeCell ref="G4:Q4"/>
    <mergeCell ref="A19:D19"/>
    <mergeCell ref="B1:F1"/>
    <mergeCell ref="B2:F2"/>
    <mergeCell ref="B4:F4"/>
    <mergeCell ref="B6:F6"/>
    <mergeCell ref="B3:F3"/>
    <mergeCell ref="B5:F5"/>
  </mergeCells>
  <phoneticPr fontId="12" type="noConversion"/>
  <pageMargins left="0.5" right="0.5" top="1" bottom="1" header="0.5" footer="0.5"/>
  <pageSetup scale="82" orientation="landscape" horizontalDpi="4294967292" verticalDpi="4294967292"/>
  <headerFooter alignWithMargins="0"/>
  <ignoredErrors>
    <ignoredError sqref="Q22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37"/>
  <sheetViews>
    <sheetView workbookViewId="0">
      <selection activeCell="D25" sqref="D25"/>
    </sheetView>
  </sheetViews>
  <sheetFormatPr baseColWidth="10" defaultColWidth="11" defaultRowHeight="15" x14ac:dyDescent="0"/>
  <cols>
    <col min="1" max="1" width="30.28515625" style="6" customWidth="1"/>
    <col min="2" max="6" width="4.7109375" style="6" customWidth="1"/>
    <col min="7" max="16" width="4.85546875" style="6" customWidth="1"/>
    <col min="17" max="17" width="8.5703125" style="6" customWidth="1"/>
    <col min="18" max="18" width="2.140625" style="6" customWidth="1"/>
    <col min="19" max="19" width="12.85546875" style="6" hidden="1" customWidth="1"/>
    <col min="20" max="20" width="6.7109375" style="6" hidden="1" customWidth="1"/>
    <col min="21" max="16384" width="11" style="6"/>
  </cols>
  <sheetData>
    <row r="1" spans="1:20" ht="17" customHeight="1">
      <c r="A1" s="164" t="s">
        <v>31</v>
      </c>
      <c r="B1" s="214" t="s">
        <v>96</v>
      </c>
      <c r="C1" s="214"/>
      <c r="D1" s="214"/>
      <c r="E1" s="214"/>
      <c r="F1" s="214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</row>
    <row r="2" spans="1:20" ht="17" customHeight="1">
      <c r="A2" s="47" t="s">
        <v>55</v>
      </c>
      <c r="B2" s="214" t="s">
        <v>94</v>
      </c>
      <c r="C2" s="214"/>
      <c r="D2" s="214"/>
      <c r="E2" s="214"/>
      <c r="F2" s="215"/>
      <c r="G2" s="66" t="s">
        <v>91</v>
      </c>
      <c r="H2" s="34"/>
      <c r="I2" s="34"/>
      <c r="J2" s="34"/>
      <c r="K2" s="34"/>
      <c r="L2" s="34"/>
      <c r="M2" s="34"/>
      <c r="N2" s="34"/>
      <c r="O2" s="34"/>
      <c r="P2" s="34"/>
      <c r="Q2" s="35"/>
      <c r="R2" s="8"/>
    </row>
    <row r="3" spans="1:20" ht="17" customHeight="1">
      <c r="A3" s="47" t="s">
        <v>42</v>
      </c>
      <c r="B3" s="218">
        <v>2</v>
      </c>
      <c r="C3" s="218"/>
      <c r="D3" s="218"/>
      <c r="E3" s="218"/>
      <c r="F3" s="218"/>
      <c r="R3" s="8"/>
    </row>
    <row r="4" spans="1:20" ht="17" customHeight="1">
      <c r="A4" s="22" t="s">
        <v>67</v>
      </c>
      <c r="B4" s="216">
        <v>41131</v>
      </c>
      <c r="C4" s="216"/>
      <c r="D4" s="216"/>
      <c r="E4" s="216"/>
      <c r="F4" s="217"/>
      <c r="G4" s="210" t="s">
        <v>65</v>
      </c>
      <c r="H4" s="211"/>
      <c r="I4" s="211"/>
      <c r="J4" s="211"/>
      <c r="K4" s="211"/>
      <c r="L4" s="211"/>
      <c r="M4" s="211"/>
      <c r="N4" s="211"/>
      <c r="O4" s="211"/>
      <c r="P4" s="211"/>
      <c r="Q4" s="212"/>
      <c r="R4" s="8"/>
    </row>
    <row r="5" spans="1:20" ht="17" customHeight="1">
      <c r="A5" s="47" t="s">
        <v>56</v>
      </c>
      <c r="B5" s="214" t="s">
        <v>95</v>
      </c>
      <c r="C5" s="214"/>
      <c r="D5" s="214"/>
      <c r="E5" s="214"/>
      <c r="F5" s="215"/>
      <c r="G5" s="144" t="s">
        <v>66</v>
      </c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8"/>
    </row>
    <row r="6" spans="1:20" ht="17" customHeight="1">
      <c r="A6" s="46" t="s">
        <v>2</v>
      </c>
      <c r="B6" s="216">
        <v>41243</v>
      </c>
      <c r="C6" s="216"/>
      <c r="D6" s="216"/>
      <c r="E6" s="216"/>
      <c r="F6" s="217"/>
      <c r="G6" s="148"/>
      <c r="H6" s="149"/>
      <c r="I6" s="149"/>
      <c r="J6" s="149"/>
      <c r="K6" s="149"/>
      <c r="L6" s="149"/>
      <c r="M6" s="149"/>
      <c r="N6" s="149"/>
      <c r="O6" s="149"/>
      <c r="P6" s="149"/>
      <c r="Q6" s="150"/>
      <c r="R6" s="8"/>
    </row>
    <row r="7" spans="1:20" ht="17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</row>
    <row r="8" spans="1:20">
      <c r="A8" s="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8"/>
    </row>
    <row r="9" spans="1:20">
      <c r="B9" s="9" t="s">
        <v>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0" t="s">
        <v>35</v>
      </c>
      <c r="R9" s="8"/>
    </row>
    <row r="10" spans="1:20">
      <c r="B10" s="10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10">
        <v>13</v>
      </c>
      <c r="O10" s="10">
        <v>14</v>
      </c>
      <c r="P10" s="10">
        <v>15</v>
      </c>
      <c r="Q10" s="71" t="s">
        <v>27</v>
      </c>
      <c r="R10" s="8"/>
      <c r="S10" s="69" t="s">
        <v>30</v>
      </c>
      <c r="T10" s="42"/>
    </row>
    <row r="11" spans="1:20">
      <c r="A11" s="12" t="s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R11" s="8"/>
      <c r="S11" s="72" t="s">
        <v>38</v>
      </c>
      <c r="T11" s="73" t="str">
        <f>B1</f>
        <v>P08</v>
      </c>
    </row>
    <row r="12" spans="1:20">
      <c r="A12" s="38" t="s">
        <v>36</v>
      </c>
      <c r="B12" s="26"/>
      <c r="C12" s="77"/>
      <c r="D12" s="26"/>
      <c r="E12" s="26"/>
      <c r="F12" s="19"/>
      <c r="G12" s="19"/>
      <c r="H12" s="19"/>
      <c r="I12" s="19"/>
      <c r="J12" s="19"/>
      <c r="K12" s="19"/>
      <c r="Q12" s="27" t="str">
        <f>IF(COUNT(B12:P12,C12)&gt;0,SUM(B12:P12,C12)/COUNT(B12:P12,C12),"•")</f>
        <v>•</v>
      </c>
      <c r="R12" s="8"/>
      <c r="S12" s="72" t="s">
        <v>39</v>
      </c>
      <c r="T12" s="73">
        <f>B3</f>
        <v>2</v>
      </c>
    </row>
    <row r="13" spans="1:20">
      <c r="A13" s="37" t="s">
        <v>9</v>
      </c>
      <c r="B13" s="26"/>
      <c r="C13" s="26"/>
      <c r="D13" s="26"/>
      <c r="E13" s="26"/>
      <c r="F13" s="26"/>
      <c r="G13" s="19"/>
      <c r="H13" s="19"/>
      <c r="I13" s="19"/>
      <c r="J13" s="19"/>
      <c r="K13" s="19"/>
      <c r="Q13" s="27" t="str">
        <f>IF(COUNT(B13:P13)&gt;0,AVERAGE(B13:P13),"•")</f>
        <v>•</v>
      </c>
      <c r="R13" s="8"/>
      <c r="S13" s="72" t="s">
        <v>32</v>
      </c>
      <c r="T13" s="74" t="str">
        <f>Q12</f>
        <v>•</v>
      </c>
    </row>
    <row r="14" spans="1:20">
      <c r="A14" s="40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16"/>
      <c r="M14" s="11"/>
      <c r="N14" s="11"/>
      <c r="O14" s="11"/>
      <c r="P14" s="11"/>
      <c r="Q14" s="28" t="str">
        <f>IF(COUNT(B14:P14)&gt;0,AVERAGE(B14:P14),"•")</f>
        <v>•</v>
      </c>
      <c r="R14" s="8"/>
      <c r="S14" s="72" t="s">
        <v>7</v>
      </c>
      <c r="T14" s="74" t="str">
        <f>Q13</f>
        <v>•</v>
      </c>
    </row>
    <row r="15" spans="1:20">
      <c r="Q15" s="29" t="str">
        <f>IF(COUNT(Q12:Q14)&gt;0,AVERAGE(Q12:Q14),"•")</f>
        <v>•</v>
      </c>
      <c r="R15" s="8"/>
      <c r="S15" s="72" t="s">
        <v>0</v>
      </c>
      <c r="T15" s="74" t="str">
        <f>Q14</f>
        <v>•</v>
      </c>
    </row>
    <row r="16" spans="1:20">
      <c r="A16" s="15" t="s">
        <v>10</v>
      </c>
      <c r="Q16" s="19"/>
      <c r="R16" s="8"/>
      <c r="S16" s="72" t="s">
        <v>19</v>
      </c>
      <c r="T16" s="74">
        <f>Q17</f>
        <v>2.3333333333333335</v>
      </c>
    </row>
    <row r="17" spans="1:22">
      <c r="A17" s="39" t="s">
        <v>11</v>
      </c>
      <c r="B17" s="26">
        <v>2</v>
      </c>
      <c r="C17" s="26">
        <v>2</v>
      </c>
      <c r="D17" s="26">
        <v>3</v>
      </c>
      <c r="E17" s="26">
        <v>3</v>
      </c>
      <c r="F17" s="26">
        <v>3</v>
      </c>
      <c r="G17" s="26">
        <v>2</v>
      </c>
      <c r="H17" s="26">
        <v>3</v>
      </c>
      <c r="I17" s="26">
        <v>2</v>
      </c>
      <c r="J17" s="26">
        <v>2</v>
      </c>
      <c r="K17" s="26">
        <v>3</v>
      </c>
      <c r="L17" s="26">
        <v>1</v>
      </c>
      <c r="M17" s="26">
        <v>2</v>
      </c>
      <c r="N17" s="26">
        <v>3</v>
      </c>
      <c r="O17" s="26">
        <v>2</v>
      </c>
      <c r="P17" s="14">
        <v>2</v>
      </c>
      <c r="Q17" s="31">
        <f>IF(COUNT(B17:P17)&gt;0,AVERAGE(B17:P17),"•")</f>
        <v>2.3333333333333335</v>
      </c>
      <c r="R17" s="8"/>
      <c r="S17" s="72" t="s">
        <v>20</v>
      </c>
      <c r="T17" s="74" t="str">
        <f t="shared" ref="T17:T22" si="0">Q20</f>
        <v>•</v>
      </c>
    </row>
    <row r="18" spans="1:22">
      <c r="Q18" s="19"/>
      <c r="R18" s="8"/>
      <c r="S18" s="72" t="s">
        <v>21</v>
      </c>
      <c r="T18" s="74" t="str">
        <f t="shared" si="0"/>
        <v>•</v>
      </c>
    </row>
    <row r="19" spans="1:22">
      <c r="A19" s="213" t="s">
        <v>1</v>
      </c>
      <c r="B19" s="213"/>
      <c r="C19" s="213"/>
      <c r="D19" s="213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  <c r="S19" s="72" t="s">
        <v>22</v>
      </c>
      <c r="T19" s="74" t="str">
        <f t="shared" si="0"/>
        <v>•</v>
      </c>
    </row>
    <row r="20" spans="1:22">
      <c r="A20" s="37" t="s">
        <v>12</v>
      </c>
      <c r="B20" s="14"/>
      <c r="C20" s="14"/>
      <c r="D20" s="14"/>
      <c r="Q20" s="32" t="str">
        <f>IF(COUNT(B20:P20)&gt;0,AVERAGE(B20:P20),"•")</f>
        <v>•</v>
      </c>
      <c r="R20" s="8"/>
      <c r="S20" s="72" t="s">
        <v>23</v>
      </c>
      <c r="T20" s="74" t="str">
        <f t="shared" si="0"/>
        <v>•</v>
      </c>
    </row>
    <row r="21" spans="1:22">
      <c r="A21" s="37" t="s">
        <v>13</v>
      </c>
      <c r="B21" s="14"/>
      <c r="C21" s="14"/>
      <c r="D21" s="14"/>
      <c r="E21" s="14"/>
      <c r="F21" s="14"/>
      <c r="G21" s="14"/>
      <c r="H21" s="26"/>
      <c r="I21" s="26"/>
      <c r="J21" s="26"/>
      <c r="Q21" s="68" t="str">
        <f>IF(COUNT(B21:P21)&gt;0,AVERAGE(B21:P21),"•")</f>
        <v>•</v>
      </c>
      <c r="R21" s="8"/>
      <c r="S21" s="72" t="s">
        <v>24</v>
      </c>
      <c r="T21" s="74" t="str">
        <f t="shared" si="0"/>
        <v>•</v>
      </c>
    </row>
    <row r="22" spans="1:22" s="19" customFormat="1">
      <c r="A22" s="38" t="s">
        <v>14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67"/>
      <c r="M22" s="67"/>
      <c r="N22" s="67"/>
      <c r="O22" s="26"/>
      <c r="P22" s="21"/>
      <c r="Q22" s="68" t="str">
        <f>IF(COUNT(B22:P22)&gt;0,(SUM(B22:P22,L22:N22))/(COUNT(B22:P22,L22:N22)),"•")</f>
        <v>•</v>
      </c>
      <c r="R22" s="20"/>
      <c r="S22" s="72" t="s">
        <v>25</v>
      </c>
      <c r="T22" s="74">
        <f t="shared" si="0"/>
        <v>2</v>
      </c>
      <c r="U22" s="6"/>
      <c r="V22" s="6"/>
    </row>
    <row r="23" spans="1:22">
      <c r="A23" s="37" t="s">
        <v>15</v>
      </c>
      <c r="B23" s="14"/>
      <c r="C23" s="14"/>
      <c r="D23" s="14"/>
      <c r="E23" s="26"/>
      <c r="F23" s="26"/>
      <c r="G23" s="26"/>
      <c r="Q23" s="68" t="str">
        <f>IF(COUNT(B23:P23)&gt;0,AVERAGE(B23:P23),"•")</f>
        <v>•</v>
      </c>
      <c r="R23" s="8"/>
      <c r="S23" s="72" t="s">
        <v>26</v>
      </c>
      <c r="T23" s="74" t="str">
        <f>Q28</f>
        <v>•</v>
      </c>
    </row>
    <row r="24" spans="1:22">
      <c r="A24" s="37" t="s">
        <v>16</v>
      </c>
      <c r="B24" s="14"/>
      <c r="C24" s="14"/>
      <c r="Q24" s="43" t="str">
        <f>IF(COUNT(B24:P24)&gt;0,AVERAGE(B24:P24),"•")</f>
        <v>•</v>
      </c>
      <c r="R24" s="8"/>
      <c r="S24" s="75" t="s">
        <v>29</v>
      </c>
      <c r="T24" s="74" t="str">
        <f>Q31</f>
        <v>•</v>
      </c>
    </row>
    <row r="25" spans="1:22">
      <c r="A25" s="39" t="s">
        <v>17</v>
      </c>
      <c r="B25" s="14">
        <v>2</v>
      </c>
      <c r="C25" s="26" t="s">
        <v>108</v>
      </c>
      <c r="D25" s="14">
        <v>2</v>
      </c>
      <c r="E25" s="16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44">
        <f>IF(COUNT(B25:P25)&gt;0,AVERAGE(B25:P25),"•")</f>
        <v>2</v>
      </c>
      <c r="R25" s="8"/>
    </row>
    <row r="26" spans="1:22">
      <c r="Q26" s="45">
        <f>IF(COUNT(Q20:Q25)&gt;0,(SUM(Q20:Q25,Q21:Q23))/(COUNT(Q20:Q25,Q21:Q23)),"•")</f>
        <v>2</v>
      </c>
      <c r="R26" s="8"/>
    </row>
    <row r="27" spans="1:22">
      <c r="A27" s="15" t="s">
        <v>18</v>
      </c>
      <c r="Q27" s="19"/>
      <c r="R27" s="8"/>
    </row>
    <row r="28" spans="1:22">
      <c r="A28" s="40" t="s">
        <v>26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1"/>
      <c r="M28" s="11"/>
      <c r="N28" s="11"/>
      <c r="O28" s="11"/>
      <c r="P28" s="11"/>
      <c r="Q28" s="30" t="str">
        <f>IF(COUNT(B28:P28)&gt;0,AVERAGE(B28:P28),"•")</f>
        <v>•</v>
      </c>
      <c r="R28" s="8"/>
    </row>
    <row r="29" spans="1:22">
      <c r="R29" s="8"/>
    </row>
    <row r="30" spans="1:22">
      <c r="A30" s="193" t="s">
        <v>28</v>
      </c>
      <c r="Q30" s="19"/>
      <c r="R30" s="8"/>
    </row>
    <row r="31" spans="1:22">
      <c r="A31" s="47" t="s">
        <v>34</v>
      </c>
      <c r="B31" s="76"/>
      <c r="C31" s="76"/>
      <c r="D31" s="76"/>
      <c r="E31" s="76"/>
      <c r="F31" s="33"/>
      <c r="G31" s="33"/>
      <c r="H31" s="11"/>
      <c r="I31" s="11"/>
      <c r="J31" s="11"/>
      <c r="K31" s="11"/>
      <c r="L31" s="11"/>
      <c r="M31" s="11"/>
      <c r="N31" s="11"/>
      <c r="O31" s="11"/>
      <c r="P31" s="11"/>
      <c r="Q31" s="78" t="str">
        <f>IF(COUNTIF(B31:P31,"N")+COUNTIF(B31:P31,"Y")&gt;0,(3*COUNTIF(B31:P31,"Y")+COUNTIF(B31:P31,"N"))/(COUNTIF(B31:P31,"N")+COUNTIF(B31:P31,"Y")),"•")</f>
        <v>•</v>
      </c>
      <c r="R31" s="8"/>
    </row>
    <row r="32" spans="1:2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6" thickBot="1">
      <c r="A33" s="41"/>
      <c r="R33" s="8"/>
    </row>
    <row r="34" spans="1:18" ht="16" thickBot="1">
      <c r="A34" s="36" t="str">
        <f>IF(OR(B3="TPT",NOT(ISBLANK(B31))),"THREE-PRONGED PROTOCOL","SINGLE SESSION FIDELITY SCORE")</f>
        <v>SINGLE SESSION FIDELITY SCORE</v>
      </c>
      <c r="B34" s="17">
        <f>IF(COUNT(Q12:Q31)&gt;0,SUM(Q12:Q14,Q17,Q20:Q25,Q28,Q31,Q21:Q23)/COUNT(Q12:Q14,Q17,Q20:Q25,Q28,Q31,Q21:Q23),"•")</f>
        <v>2.166666666666667</v>
      </c>
      <c r="C34" s="21"/>
      <c r="D34" s="21"/>
      <c r="E34" s="21"/>
      <c r="F34" s="21"/>
      <c r="G34" s="21"/>
      <c r="R34" s="8"/>
    </row>
    <row r="35" spans="1:18">
      <c r="A35" s="23"/>
      <c r="B35" s="24"/>
      <c r="C35" s="24"/>
      <c r="D35" s="24"/>
      <c r="E35" s="24"/>
      <c r="F35" s="24"/>
      <c r="G35" s="24"/>
      <c r="R35" s="8"/>
    </row>
    <row r="36" spans="1:18" ht="14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2.75" customHeight="1"/>
  </sheetData>
  <mergeCells count="8">
    <mergeCell ref="G4:Q4"/>
    <mergeCell ref="B5:F5"/>
    <mergeCell ref="B6:F6"/>
    <mergeCell ref="A19:D19"/>
    <mergeCell ref="B1:F1"/>
    <mergeCell ref="B2:F2"/>
    <mergeCell ref="B3:F3"/>
    <mergeCell ref="B4:F4"/>
  </mergeCells>
  <phoneticPr fontId="12" type="noConversion"/>
  <pageMargins left="0.5" right="0.5" top="1" bottom="1" header="0.5" footer="0.5"/>
  <pageSetup scale="80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37"/>
  <sheetViews>
    <sheetView workbookViewId="0">
      <selection activeCell="D25" sqref="D25"/>
    </sheetView>
  </sheetViews>
  <sheetFormatPr baseColWidth="10" defaultColWidth="11" defaultRowHeight="15" x14ac:dyDescent="0"/>
  <cols>
    <col min="1" max="1" width="30.28515625" style="6" customWidth="1"/>
    <col min="2" max="6" width="4.7109375" style="6" customWidth="1"/>
    <col min="7" max="16" width="4.85546875" style="6" customWidth="1"/>
    <col min="17" max="17" width="8.5703125" style="6" customWidth="1"/>
    <col min="18" max="18" width="2.140625" style="6" customWidth="1"/>
    <col min="19" max="19" width="12.85546875" style="6" hidden="1" customWidth="1"/>
    <col min="20" max="20" width="6.7109375" style="6" hidden="1" customWidth="1"/>
    <col min="21" max="16384" width="11" style="6"/>
  </cols>
  <sheetData>
    <row r="1" spans="1:20" ht="17" customHeight="1">
      <c r="A1" s="164" t="s">
        <v>31</v>
      </c>
      <c r="B1" s="214" t="s">
        <v>96</v>
      </c>
      <c r="C1" s="214"/>
      <c r="D1" s="214"/>
      <c r="E1" s="214"/>
      <c r="F1" s="214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</row>
    <row r="2" spans="1:20" ht="17" customHeight="1">
      <c r="A2" s="47" t="s">
        <v>55</v>
      </c>
      <c r="B2" s="214" t="s">
        <v>94</v>
      </c>
      <c r="C2" s="214"/>
      <c r="D2" s="214"/>
      <c r="E2" s="214"/>
      <c r="F2" s="215"/>
      <c r="G2" s="66" t="s">
        <v>43</v>
      </c>
      <c r="H2" s="34"/>
      <c r="I2" s="34"/>
      <c r="J2" s="34"/>
      <c r="K2" s="34"/>
      <c r="L2" s="34"/>
      <c r="M2" s="34"/>
      <c r="N2" s="34"/>
      <c r="O2" s="34"/>
      <c r="P2" s="34"/>
      <c r="Q2" s="35"/>
      <c r="R2" s="8"/>
    </row>
    <row r="3" spans="1:20" ht="17" customHeight="1">
      <c r="A3" s="47" t="s">
        <v>42</v>
      </c>
      <c r="B3" s="218" t="s">
        <v>97</v>
      </c>
      <c r="C3" s="218"/>
      <c r="D3" s="218"/>
      <c r="E3" s="218"/>
      <c r="F3" s="218"/>
      <c r="R3" s="8"/>
    </row>
    <row r="4" spans="1:20" ht="17" customHeight="1">
      <c r="A4" s="22" t="s">
        <v>67</v>
      </c>
      <c r="B4" s="216" t="s">
        <v>97</v>
      </c>
      <c r="C4" s="216"/>
      <c r="D4" s="216"/>
      <c r="E4" s="216"/>
      <c r="F4" s="217"/>
      <c r="G4" s="210" t="s">
        <v>65</v>
      </c>
      <c r="H4" s="211"/>
      <c r="I4" s="211"/>
      <c r="J4" s="211"/>
      <c r="K4" s="211"/>
      <c r="L4" s="211"/>
      <c r="M4" s="211"/>
      <c r="N4" s="211"/>
      <c r="O4" s="211"/>
      <c r="P4" s="211"/>
      <c r="Q4" s="212"/>
      <c r="R4" s="8"/>
    </row>
    <row r="5" spans="1:20" ht="17" customHeight="1">
      <c r="A5" s="47" t="s">
        <v>56</v>
      </c>
      <c r="B5" s="214" t="s">
        <v>98</v>
      </c>
      <c r="C5" s="214"/>
      <c r="D5" s="214"/>
      <c r="E5" s="214"/>
      <c r="F5" s="215"/>
      <c r="G5" s="144" t="s">
        <v>66</v>
      </c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8"/>
    </row>
    <row r="6" spans="1:20" ht="17" customHeight="1">
      <c r="A6" s="46" t="s">
        <v>2</v>
      </c>
      <c r="B6" s="216">
        <v>41243</v>
      </c>
      <c r="C6" s="216"/>
      <c r="D6" s="216"/>
      <c r="E6" s="216"/>
      <c r="F6" s="217"/>
      <c r="G6" s="148"/>
      <c r="H6" s="149"/>
      <c r="I6" s="149"/>
      <c r="J6" s="149"/>
      <c r="K6" s="149"/>
      <c r="L6" s="149"/>
      <c r="M6" s="149"/>
      <c r="N6" s="149"/>
      <c r="O6" s="149"/>
      <c r="P6" s="149"/>
      <c r="Q6" s="150"/>
      <c r="R6" s="8"/>
    </row>
    <row r="7" spans="1:20" ht="17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</row>
    <row r="8" spans="1:20">
      <c r="A8" s="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8"/>
    </row>
    <row r="9" spans="1:20">
      <c r="B9" s="9" t="s">
        <v>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0" t="s">
        <v>35</v>
      </c>
      <c r="R9" s="8"/>
    </row>
    <row r="10" spans="1:20">
      <c r="B10" s="10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10">
        <v>13</v>
      </c>
      <c r="O10" s="10">
        <v>14</v>
      </c>
      <c r="P10" s="10">
        <v>15</v>
      </c>
      <c r="Q10" s="71" t="s">
        <v>27</v>
      </c>
      <c r="R10" s="8"/>
      <c r="S10" s="69" t="s">
        <v>30</v>
      </c>
      <c r="T10" s="42"/>
    </row>
    <row r="11" spans="1:20">
      <c r="A11" s="12" t="s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R11" s="8"/>
      <c r="S11" s="72" t="s">
        <v>38</v>
      </c>
      <c r="T11" s="73" t="str">
        <f>B1</f>
        <v>P08</v>
      </c>
    </row>
    <row r="12" spans="1:20">
      <c r="A12" s="38" t="s">
        <v>36</v>
      </c>
      <c r="B12" s="26"/>
      <c r="C12" s="77"/>
      <c r="D12" s="26"/>
      <c r="E12" s="26"/>
      <c r="F12" s="19"/>
      <c r="G12" s="19"/>
      <c r="H12" s="19"/>
      <c r="I12" s="19"/>
      <c r="J12" s="19"/>
      <c r="K12" s="19"/>
      <c r="Q12" s="27" t="str">
        <f>IF(COUNT(B12:P12,C12)&gt;0,SUM(B12:P12,C12)/COUNT(B12:P12,C12),"•")</f>
        <v>•</v>
      </c>
      <c r="R12" s="8"/>
      <c r="S12" s="72" t="s">
        <v>39</v>
      </c>
      <c r="T12" s="73" t="str">
        <f>B3</f>
        <v>TPT</v>
      </c>
    </row>
    <row r="13" spans="1:20">
      <c r="A13" s="37" t="s">
        <v>9</v>
      </c>
      <c r="B13" s="26"/>
      <c r="C13" s="26"/>
      <c r="D13" s="26"/>
      <c r="E13" s="26"/>
      <c r="F13" s="26"/>
      <c r="G13" s="19"/>
      <c r="H13" s="19"/>
      <c r="I13" s="19"/>
      <c r="J13" s="19"/>
      <c r="K13" s="19"/>
      <c r="Q13" s="27" t="str">
        <f>IF(COUNT(B13:P13)&gt;0,AVERAGE(B13:P13),"•")</f>
        <v>•</v>
      </c>
      <c r="R13" s="8"/>
      <c r="S13" s="72" t="s">
        <v>32</v>
      </c>
      <c r="T13" s="74" t="str">
        <f>Q12</f>
        <v>•</v>
      </c>
    </row>
    <row r="14" spans="1:20">
      <c r="A14" s="40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16"/>
      <c r="M14" s="11"/>
      <c r="N14" s="11"/>
      <c r="O14" s="11"/>
      <c r="P14" s="11"/>
      <c r="Q14" s="28" t="str">
        <f>IF(COUNT(B14:P14)&gt;0,AVERAGE(B14:P14),"•")</f>
        <v>•</v>
      </c>
      <c r="R14" s="8"/>
      <c r="S14" s="72" t="s">
        <v>7</v>
      </c>
      <c r="T14" s="74" t="str">
        <f>Q13</f>
        <v>•</v>
      </c>
    </row>
    <row r="15" spans="1:20">
      <c r="Q15" s="29" t="str">
        <f>IF(COUNT(Q12:Q14)&gt;0,AVERAGE(Q12:Q14),"•")</f>
        <v>•</v>
      </c>
      <c r="R15" s="8"/>
      <c r="S15" s="72" t="s">
        <v>0</v>
      </c>
      <c r="T15" s="74" t="str">
        <f>Q14</f>
        <v>•</v>
      </c>
    </row>
    <row r="16" spans="1:20">
      <c r="A16" s="15" t="s">
        <v>10</v>
      </c>
      <c r="Q16" s="19"/>
      <c r="R16" s="8"/>
      <c r="S16" s="72" t="s">
        <v>19</v>
      </c>
      <c r="T16" s="74" t="str">
        <f>Q17</f>
        <v>•</v>
      </c>
    </row>
    <row r="17" spans="1:22">
      <c r="A17" s="39" t="s">
        <v>11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31" t="str">
        <f>IF(COUNT(B17:P17)&gt;0,AVERAGE(B17:P17),"•")</f>
        <v>•</v>
      </c>
      <c r="R17" s="8"/>
      <c r="S17" s="72" t="s">
        <v>20</v>
      </c>
      <c r="T17" s="74" t="str">
        <f t="shared" ref="T17:T22" si="0">Q20</f>
        <v>•</v>
      </c>
    </row>
    <row r="18" spans="1:22">
      <c r="Q18" s="19"/>
      <c r="R18" s="8"/>
      <c r="S18" s="72" t="s">
        <v>21</v>
      </c>
      <c r="T18" s="74" t="str">
        <f t="shared" si="0"/>
        <v>•</v>
      </c>
    </row>
    <row r="19" spans="1:22">
      <c r="A19" s="213" t="s">
        <v>1</v>
      </c>
      <c r="B19" s="213"/>
      <c r="C19" s="213"/>
      <c r="D19" s="213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  <c r="S19" s="72" t="s">
        <v>22</v>
      </c>
      <c r="T19" s="74" t="str">
        <f t="shared" si="0"/>
        <v>•</v>
      </c>
    </row>
    <row r="20" spans="1:22">
      <c r="A20" s="37" t="s">
        <v>12</v>
      </c>
      <c r="B20" s="14"/>
      <c r="C20" s="14"/>
      <c r="D20" s="14"/>
      <c r="Q20" s="32" t="str">
        <f>IF(COUNT(B20:P20)&gt;0,AVERAGE(B20:P20),"•")</f>
        <v>•</v>
      </c>
      <c r="R20" s="8"/>
      <c r="S20" s="72" t="s">
        <v>23</v>
      </c>
      <c r="T20" s="74" t="str">
        <f t="shared" si="0"/>
        <v>•</v>
      </c>
    </row>
    <row r="21" spans="1:22">
      <c r="A21" s="37" t="s">
        <v>13</v>
      </c>
      <c r="B21" s="14"/>
      <c r="C21" s="14"/>
      <c r="D21" s="14"/>
      <c r="E21" s="14"/>
      <c r="F21" s="14"/>
      <c r="G21" s="14"/>
      <c r="H21" s="26"/>
      <c r="I21" s="26"/>
      <c r="J21" s="26"/>
      <c r="Q21" s="68" t="str">
        <f>IF(COUNT(B21:P21)&gt;0,AVERAGE(B21:P21),"•")</f>
        <v>•</v>
      </c>
      <c r="R21" s="8"/>
      <c r="S21" s="72" t="s">
        <v>24</v>
      </c>
      <c r="T21" s="74" t="str">
        <f t="shared" si="0"/>
        <v>•</v>
      </c>
    </row>
    <row r="22" spans="1:22" s="19" customFormat="1">
      <c r="A22" s="38" t="s">
        <v>14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67"/>
      <c r="M22" s="67"/>
      <c r="N22" s="67"/>
      <c r="O22" s="26"/>
      <c r="P22" s="21"/>
      <c r="Q22" s="68" t="str">
        <f>IF(COUNT(B22:P22)&gt;0,(SUM(B22:P22,L22:N22))/(COUNT(B22:P22,L22:N22)),"•")</f>
        <v>•</v>
      </c>
      <c r="R22" s="20"/>
      <c r="S22" s="72" t="s">
        <v>25</v>
      </c>
      <c r="T22" s="74" t="str">
        <f t="shared" si="0"/>
        <v>•</v>
      </c>
      <c r="U22" s="6"/>
      <c r="V22" s="6"/>
    </row>
    <row r="23" spans="1:22">
      <c r="A23" s="37" t="s">
        <v>15</v>
      </c>
      <c r="B23" s="14"/>
      <c r="C23" s="14"/>
      <c r="D23" s="14"/>
      <c r="E23" s="26"/>
      <c r="F23" s="26"/>
      <c r="G23" s="26"/>
      <c r="Q23" s="68" t="str">
        <f>IF(COUNT(B23:P23)&gt;0,AVERAGE(B23:P23),"•")</f>
        <v>•</v>
      </c>
      <c r="R23" s="8"/>
      <c r="S23" s="72" t="s">
        <v>26</v>
      </c>
      <c r="T23" s="74" t="str">
        <f>Q28</f>
        <v>•</v>
      </c>
    </row>
    <row r="24" spans="1:22">
      <c r="A24" s="37" t="s">
        <v>16</v>
      </c>
      <c r="B24" s="14"/>
      <c r="C24" s="14"/>
      <c r="Q24" s="43" t="str">
        <f>IF(COUNT(B24:P24)&gt;0,AVERAGE(B24:P24),"•")</f>
        <v>•</v>
      </c>
      <c r="R24" s="8"/>
      <c r="S24" s="75" t="s">
        <v>29</v>
      </c>
      <c r="T24" s="74">
        <f>Q31</f>
        <v>2.6</v>
      </c>
    </row>
    <row r="25" spans="1:22">
      <c r="A25" s="39" t="s">
        <v>17</v>
      </c>
      <c r="B25" s="14"/>
      <c r="C25" s="26"/>
      <c r="D25" s="14"/>
      <c r="E25" s="16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44" t="str">
        <f>IF(COUNT(B25:P25)&gt;0,AVERAGE(B25:P25),"•")</f>
        <v>•</v>
      </c>
      <c r="R25" s="8"/>
    </row>
    <row r="26" spans="1:22">
      <c r="Q26" s="45" t="str">
        <f>IF(COUNT(Q20:Q25)&gt;0,(SUM(Q20:Q25,Q21:Q23))/(COUNT(Q20:Q25,Q21:Q23)),"•")</f>
        <v>•</v>
      </c>
      <c r="R26" s="8"/>
    </row>
    <row r="27" spans="1:22">
      <c r="A27" s="15" t="s">
        <v>18</v>
      </c>
      <c r="Q27" s="19"/>
      <c r="R27" s="8"/>
    </row>
    <row r="28" spans="1:22">
      <c r="A28" s="40" t="s">
        <v>26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1"/>
      <c r="M28" s="11"/>
      <c r="N28" s="11"/>
      <c r="O28" s="11"/>
      <c r="P28" s="11"/>
      <c r="Q28" s="30" t="str">
        <f>IF(COUNT(B28:P28)&gt;0,AVERAGE(B28:P28),"•")</f>
        <v>•</v>
      </c>
      <c r="R28" s="8"/>
    </row>
    <row r="29" spans="1:22">
      <c r="R29" s="8"/>
    </row>
    <row r="30" spans="1:22">
      <c r="A30" s="193" t="s">
        <v>28</v>
      </c>
      <c r="Q30" s="19"/>
      <c r="R30" s="8"/>
    </row>
    <row r="31" spans="1:22">
      <c r="A31" s="47" t="s">
        <v>34</v>
      </c>
      <c r="B31" s="76" t="s">
        <v>99</v>
      </c>
      <c r="C31" s="76" t="s">
        <v>99</v>
      </c>
      <c r="D31" s="76" t="s">
        <v>100</v>
      </c>
      <c r="E31" s="76" t="s">
        <v>99</v>
      </c>
      <c r="F31" s="76" t="s">
        <v>101</v>
      </c>
      <c r="G31" s="76" t="s">
        <v>99</v>
      </c>
      <c r="H31" s="11"/>
      <c r="I31" s="11"/>
      <c r="J31" s="11"/>
      <c r="K31" s="11"/>
      <c r="L31" s="11"/>
      <c r="M31" s="11"/>
      <c r="N31" s="11"/>
      <c r="O31" s="11"/>
      <c r="P31" s="11"/>
      <c r="Q31" s="78">
        <f>IF(COUNTIF(B31:P31,"N")+COUNTIF(B31:P31,"Y")&gt;0,(3*COUNTIF(B31:P31,"Y")+COUNTIF(B31:P31,"N"))/(COUNTIF(B31:P31,"N")+COUNTIF(B31:P31,"Y")),"•")</f>
        <v>2.6</v>
      </c>
      <c r="R31" s="8"/>
    </row>
    <row r="32" spans="1:2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6" thickBot="1">
      <c r="A33" s="41"/>
      <c r="R33" s="8"/>
    </row>
    <row r="34" spans="1:18" ht="16" thickBot="1">
      <c r="A34" s="36" t="str">
        <f>IF(OR(B3="TPT",NOT(ISBLANK(B31))),"THREE-PRONGED PROTOCOL","SINGLE SESSION FIDELITY SCORE")</f>
        <v>THREE-PRONGED PROTOCOL</v>
      </c>
      <c r="B34" s="17">
        <f>IF(COUNT(Q12:Q31)&gt;0,SUM(Q12:Q14,Q17,Q20:Q25,Q28,Q31,Q21:Q23)/COUNT(Q12:Q14,Q17,Q20:Q25,Q28,Q31,Q21:Q23),"•")</f>
        <v>2.6</v>
      </c>
      <c r="C34" s="21"/>
      <c r="D34" s="21"/>
      <c r="E34" s="21"/>
      <c r="F34" s="21"/>
      <c r="G34" s="21"/>
      <c r="R34" s="8"/>
    </row>
    <row r="35" spans="1:18">
      <c r="A35" s="23"/>
      <c r="B35" s="24"/>
      <c r="C35" s="24"/>
      <c r="D35" s="24"/>
      <c r="E35" s="24"/>
      <c r="F35" s="24"/>
      <c r="G35" s="24"/>
      <c r="R35" s="8"/>
    </row>
    <row r="36" spans="1:18" ht="14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2.75" customHeight="1"/>
  </sheetData>
  <mergeCells count="8">
    <mergeCell ref="G4:Q4"/>
    <mergeCell ref="B5:F5"/>
    <mergeCell ref="B6:F6"/>
    <mergeCell ref="A19:D19"/>
    <mergeCell ref="B1:F1"/>
    <mergeCell ref="B2:F2"/>
    <mergeCell ref="B3:F3"/>
    <mergeCell ref="B4:F4"/>
  </mergeCells>
  <phoneticPr fontId="12" type="noConversion"/>
  <pageMargins left="0.5" right="0.5" top="1" bottom="1" header="0.5" footer="0.5"/>
  <pageSetup scale="80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37"/>
  <sheetViews>
    <sheetView workbookViewId="0">
      <selection activeCell="D25" sqref="D25"/>
    </sheetView>
  </sheetViews>
  <sheetFormatPr baseColWidth="10" defaultColWidth="11" defaultRowHeight="15" x14ac:dyDescent="0"/>
  <cols>
    <col min="1" max="1" width="30.28515625" style="6" customWidth="1"/>
    <col min="2" max="6" width="4.7109375" style="6" customWidth="1"/>
    <col min="7" max="16" width="4.85546875" style="6" customWidth="1"/>
    <col min="17" max="17" width="8.5703125" style="6" customWidth="1"/>
    <col min="18" max="18" width="2.140625" style="6" customWidth="1"/>
    <col min="19" max="19" width="12.85546875" style="6" hidden="1" customWidth="1"/>
    <col min="20" max="20" width="6.7109375" style="6" hidden="1" customWidth="1"/>
    <col min="21" max="16384" width="11" style="6"/>
  </cols>
  <sheetData>
    <row r="1" spans="1:20" ht="17" customHeight="1">
      <c r="A1" s="164" t="s">
        <v>31</v>
      </c>
      <c r="B1" s="214" t="s">
        <v>102</v>
      </c>
      <c r="C1" s="214"/>
      <c r="D1" s="214"/>
      <c r="E1" s="214"/>
      <c r="F1" s="214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</row>
    <row r="2" spans="1:20" ht="17" customHeight="1">
      <c r="A2" s="47" t="s">
        <v>55</v>
      </c>
      <c r="B2" s="214" t="s">
        <v>94</v>
      </c>
      <c r="C2" s="214"/>
      <c r="D2" s="214"/>
      <c r="E2" s="214"/>
      <c r="F2" s="215"/>
      <c r="G2" s="66" t="s">
        <v>44</v>
      </c>
      <c r="H2" s="34"/>
      <c r="I2" s="34"/>
      <c r="J2" s="34"/>
      <c r="K2" s="34"/>
      <c r="L2" s="34"/>
      <c r="M2" s="34"/>
      <c r="N2" s="34"/>
      <c r="O2" s="34"/>
      <c r="P2" s="34"/>
      <c r="Q2" s="35"/>
      <c r="R2" s="8"/>
    </row>
    <row r="3" spans="1:20" ht="17" customHeight="1">
      <c r="A3" s="47" t="s">
        <v>42</v>
      </c>
      <c r="B3" s="218">
        <v>4</v>
      </c>
      <c r="C3" s="218"/>
      <c r="D3" s="218"/>
      <c r="E3" s="218"/>
      <c r="F3" s="218"/>
      <c r="R3" s="8"/>
    </row>
    <row r="4" spans="1:20" ht="17" customHeight="1">
      <c r="A4" s="22" t="s">
        <v>67</v>
      </c>
      <c r="B4" s="216">
        <v>41067</v>
      </c>
      <c r="C4" s="216"/>
      <c r="D4" s="216"/>
      <c r="E4" s="216"/>
      <c r="F4" s="217"/>
      <c r="G4" s="210" t="s">
        <v>65</v>
      </c>
      <c r="H4" s="211"/>
      <c r="I4" s="211"/>
      <c r="J4" s="211"/>
      <c r="K4" s="211"/>
      <c r="L4" s="211"/>
      <c r="M4" s="211"/>
      <c r="N4" s="211"/>
      <c r="O4" s="211"/>
      <c r="P4" s="211"/>
      <c r="Q4" s="212"/>
      <c r="R4" s="8"/>
    </row>
    <row r="5" spans="1:20" ht="17" customHeight="1">
      <c r="A5" s="47" t="s">
        <v>56</v>
      </c>
      <c r="B5" s="214" t="s">
        <v>98</v>
      </c>
      <c r="C5" s="214"/>
      <c r="D5" s="214"/>
      <c r="E5" s="214"/>
      <c r="F5" s="215"/>
      <c r="G5" s="144" t="s">
        <v>66</v>
      </c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8"/>
    </row>
    <row r="6" spans="1:20" ht="17" customHeight="1">
      <c r="A6" s="46" t="s">
        <v>2</v>
      </c>
      <c r="B6" s="216">
        <v>41243</v>
      </c>
      <c r="C6" s="216"/>
      <c r="D6" s="216"/>
      <c r="E6" s="216"/>
      <c r="F6" s="217"/>
      <c r="G6" s="148"/>
      <c r="H6" s="149"/>
      <c r="I6" s="149"/>
      <c r="J6" s="149"/>
      <c r="K6" s="149"/>
      <c r="L6" s="149"/>
      <c r="M6" s="149"/>
      <c r="N6" s="149"/>
      <c r="O6" s="149"/>
      <c r="P6" s="149"/>
      <c r="Q6" s="150"/>
      <c r="R6" s="8"/>
    </row>
    <row r="7" spans="1:20" ht="17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</row>
    <row r="8" spans="1:20">
      <c r="A8" s="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8"/>
    </row>
    <row r="9" spans="1:20">
      <c r="B9" s="9" t="s">
        <v>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0" t="s">
        <v>35</v>
      </c>
      <c r="R9" s="8"/>
    </row>
    <row r="10" spans="1:20">
      <c r="B10" s="10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10">
        <v>13</v>
      </c>
      <c r="O10" s="10">
        <v>14</v>
      </c>
      <c r="P10" s="10">
        <v>15</v>
      </c>
      <c r="Q10" s="71" t="s">
        <v>27</v>
      </c>
      <c r="R10" s="8"/>
      <c r="S10" s="69" t="s">
        <v>30</v>
      </c>
      <c r="T10" s="42"/>
    </row>
    <row r="11" spans="1:20">
      <c r="A11" s="12" t="s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R11" s="8"/>
      <c r="S11" s="72" t="s">
        <v>38</v>
      </c>
      <c r="T11" s="73" t="str">
        <f>B1</f>
        <v>P09</v>
      </c>
    </row>
    <row r="12" spans="1:20">
      <c r="A12" s="38" t="s">
        <v>36</v>
      </c>
      <c r="B12" s="26"/>
      <c r="C12" s="77"/>
      <c r="D12" s="26"/>
      <c r="E12" s="26"/>
      <c r="F12" s="19"/>
      <c r="G12" s="19"/>
      <c r="H12" s="19"/>
      <c r="I12" s="19"/>
      <c r="J12" s="19"/>
      <c r="K12" s="19"/>
      <c r="Q12" s="27" t="str">
        <f>IF(COUNT(B12:P12,C12)&gt;0,SUM(B12:P12,C12)/COUNT(B12:P12,C12),"•")</f>
        <v>•</v>
      </c>
      <c r="R12" s="8"/>
      <c r="S12" s="72" t="s">
        <v>39</v>
      </c>
      <c r="T12" s="73">
        <f>B3</f>
        <v>4</v>
      </c>
    </row>
    <row r="13" spans="1:20">
      <c r="A13" s="37" t="s">
        <v>9</v>
      </c>
      <c r="B13" s="26"/>
      <c r="C13" s="26"/>
      <c r="D13" s="26"/>
      <c r="E13" s="26"/>
      <c r="F13" s="26"/>
      <c r="G13" s="19"/>
      <c r="H13" s="19"/>
      <c r="I13" s="19"/>
      <c r="J13" s="19"/>
      <c r="K13" s="19"/>
      <c r="Q13" s="27" t="str">
        <f>IF(COUNT(B13:P13)&gt;0,AVERAGE(B13:P13),"•")</f>
        <v>•</v>
      </c>
      <c r="R13" s="8"/>
      <c r="S13" s="72" t="s">
        <v>32</v>
      </c>
      <c r="T13" s="74" t="str">
        <f>Q12</f>
        <v>•</v>
      </c>
    </row>
    <row r="14" spans="1:20">
      <c r="A14" s="40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16"/>
      <c r="M14" s="11"/>
      <c r="N14" s="11"/>
      <c r="O14" s="11"/>
      <c r="P14" s="11"/>
      <c r="Q14" s="28" t="str">
        <f>IF(COUNT(B14:P14)&gt;0,AVERAGE(B14:P14),"•")</f>
        <v>•</v>
      </c>
      <c r="R14" s="8"/>
      <c r="S14" s="72" t="s">
        <v>7</v>
      </c>
      <c r="T14" s="74" t="str">
        <f>Q13</f>
        <v>•</v>
      </c>
    </row>
    <row r="15" spans="1:20">
      <c r="Q15" s="29" t="str">
        <f>IF(COUNT(Q12:Q14)&gt;0,AVERAGE(Q12:Q14),"•")</f>
        <v>•</v>
      </c>
      <c r="R15" s="8"/>
      <c r="S15" s="72" t="s">
        <v>0</v>
      </c>
      <c r="T15" s="74" t="str">
        <f>Q14</f>
        <v>•</v>
      </c>
    </row>
    <row r="16" spans="1:20">
      <c r="A16" s="15" t="s">
        <v>10</v>
      </c>
      <c r="Q16" s="19"/>
      <c r="R16" s="8"/>
      <c r="S16" s="72" t="s">
        <v>19</v>
      </c>
      <c r="T16" s="74" t="str">
        <f>Q17</f>
        <v>•</v>
      </c>
    </row>
    <row r="17" spans="1:22">
      <c r="A17" s="39" t="s">
        <v>11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31" t="str">
        <f>IF(COUNT(B17:P17)&gt;0,AVERAGE(B17:P17),"•")</f>
        <v>•</v>
      </c>
      <c r="R17" s="8"/>
      <c r="S17" s="72" t="s">
        <v>20</v>
      </c>
      <c r="T17" s="74">
        <f t="shared" ref="T17:T22" si="0">Q20</f>
        <v>2.3333333333333335</v>
      </c>
    </row>
    <row r="18" spans="1:22">
      <c r="Q18" s="19"/>
      <c r="R18" s="8"/>
      <c r="S18" s="72" t="s">
        <v>21</v>
      </c>
      <c r="T18" s="74" t="str">
        <f t="shared" si="0"/>
        <v>•</v>
      </c>
    </row>
    <row r="19" spans="1:22">
      <c r="A19" s="213" t="s">
        <v>1</v>
      </c>
      <c r="B19" s="213"/>
      <c r="C19" s="213"/>
      <c r="D19" s="213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  <c r="S19" s="72" t="s">
        <v>22</v>
      </c>
      <c r="T19" s="74">
        <f t="shared" si="0"/>
        <v>1.8666666666666667</v>
      </c>
    </row>
    <row r="20" spans="1:22">
      <c r="A20" s="37" t="s">
        <v>12</v>
      </c>
      <c r="B20" s="26">
        <v>2</v>
      </c>
      <c r="C20" s="26">
        <v>3</v>
      </c>
      <c r="D20" s="26">
        <v>2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Q20" s="32">
        <f>IF(COUNT(B20:P20)&gt;0,AVERAGE(B20:P20),"•")</f>
        <v>2.3333333333333335</v>
      </c>
      <c r="R20" s="8"/>
      <c r="S20" s="72" t="s">
        <v>23</v>
      </c>
      <c r="T20" s="74">
        <f t="shared" si="0"/>
        <v>1.6666666666666667</v>
      </c>
    </row>
    <row r="21" spans="1:22">
      <c r="A21" s="37" t="s">
        <v>13</v>
      </c>
      <c r="B21" s="26"/>
      <c r="C21" s="26"/>
      <c r="D21" s="26"/>
      <c r="E21" s="26"/>
      <c r="F21" s="26"/>
      <c r="G21" s="26"/>
      <c r="H21" s="26"/>
      <c r="I21" s="26"/>
      <c r="J21" s="26"/>
      <c r="K21" s="19"/>
      <c r="L21" s="19"/>
      <c r="M21" s="19"/>
      <c r="N21" s="19"/>
      <c r="Q21" s="68" t="str">
        <f>IF(COUNT(B21:P21)&gt;0,AVERAGE(B21:P21),"•")</f>
        <v>•</v>
      </c>
      <c r="R21" s="8"/>
      <c r="S21" s="72" t="s">
        <v>24</v>
      </c>
      <c r="T21" s="74">
        <f t="shared" si="0"/>
        <v>2</v>
      </c>
    </row>
    <row r="22" spans="1:22" s="19" customFormat="1">
      <c r="A22" s="38" t="s">
        <v>14</v>
      </c>
      <c r="B22" s="26">
        <v>3</v>
      </c>
      <c r="C22" s="26">
        <v>2</v>
      </c>
      <c r="D22" s="26">
        <v>1</v>
      </c>
      <c r="E22" s="26">
        <v>1</v>
      </c>
      <c r="F22" s="26">
        <v>3</v>
      </c>
      <c r="G22" s="26">
        <v>3</v>
      </c>
      <c r="H22" s="26">
        <v>3</v>
      </c>
      <c r="I22" s="26">
        <v>2</v>
      </c>
      <c r="J22" s="26">
        <v>2</v>
      </c>
      <c r="K22" s="26">
        <v>2</v>
      </c>
      <c r="L22" s="67" t="s">
        <v>108</v>
      </c>
      <c r="M22" s="67">
        <v>1</v>
      </c>
      <c r="N22" s="196">
        <v>1</v>
      </c>
      <c r="O22" s="26">
        <v>2</v>
      </c>
      <c r="P22" s="21"/>
      <c r="Q22" s="68">
        <f>IF(COUNT(B22:P22)&gt;0,(SUM(B22:P22,L22:N22))/(COUNT(B22:P22,L22:N22)),"•")</f>
        <v>1.8666666666666667</v>
      </c>
      <c r="R22" s="20"/>
      <c r="S22" s="72" t="s">
        <v>25</v>
      </c>
      <c r="T22" s="74">
        <f t="shared" si="0"/>
        <v>2</v>
      </c>
      <c r="U22" s="6"/>
      <c r="V22" s="6"/>
    </row>
    <row r="23" spans="1:22">
      <c r="A23" s="37" t="s">
        <v>15</v>
      </c>
      <c r="B23" s="26">
        <v>2</v>
      </c>
      <c r="C23" s="26">
        <v>1</v>
      </c>
      <c r="D23" s="26">
        <v>3</v>
      </c>
      <c r="E23" s="26">
        <v>2</v>
      </c>
      <c r="F23" s="26">
        <v>1</v>
      </c>
      <c r="G23" s="26">
        <v>1</v>
      </c>
      <c r="H23" s="19"/>
      <c r="I23" s="19"/>
      <c r="J23" s="19"/>
      <c r="K23" s="19"/>
      <c r="L23" s="19"/>
      <c r="M23" s="19"/>
      <c r="N23" s="19"/>
      <c r="Q23" s="68">
        <f>IF(COUNT(B23:P23)&gt;0,AVERAGE(B23:P23),"•")</f>
        <v>1.6666666666666667</v>
      </c>
      <c r="R23" s="8"/>
      <c r="S23" s="72" t="s">
        <v>26</v>
      </c>
      <c r="T23" s="74" t="str">
        <f>Q28</f>
        <v>•</v>
      </c>
    </row>
    <row r="24" spans="1:22">
      <c r="A24" s="37" t="s">
        <v>16</v>
      </c>
      <c r="B24" s="26">
        <v>2</v>
      </c>
      <c r="C24" s="26">
        <v>2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Q24" s="43">
        <f>IF(COUNT(B24:P24)&gt;0,AVERAGE(B24:P24),"•")</f>
        <v>2</v>
      </c>
      <c r="R24" s="8"/>
      <c r="S24" s="75" t="s">
        <v>29</v>
      </c>
      <c r="T24" s="74" t="str">
        <f>Q31</f>
        <v>•</v>
      </c>
    </row>
    <row r="25" spans="1:22">
      <c r="A25" s="39" t="s">
        <v>17</v>
      </c>
      <c r="B25" s="26">
        <v>3</v>
      </c>
      <c r="C25" s="26" t="s">
        <v>108</v>
      </c>
      <c r="D25" s="26">
        <v>1</v>
      </c>
      <c r="E25" s="194"/>
      <c r="F25" s="195"/>
      <c r="G25" s="195"/>
      <c r="H25" s="195"/>
      <c r="I25" s="195"/>
      <c r="J25" s="195"/>
      <c r="K25" s="195"/>
      <c r="L25" s="195"/>
      <c r="M25" s="195"/>
      <c r="N25" s="195"/>
      <c r="O25" s="11"/>
      <c r="P25" s="11"/>
      <c r="Q25" s="44">
        <f>IF(COUNT(B25:P25)&gt;0,AVERAGE(B25:P25),"•")</f>
        <v>2</v>
      </c>
      <c r="R25" s="8"/>
    </row>
    <row r="26" spans="1:22">
      <c r="Q26" s="45">
        <f>IF(COUNT(Q20:Q25)&gt;0,(SUM(Q20:Q25,Q21:Q23))/(COUNT(Q20:Q25,Q21:Q23)),"•")</f>
        <v>1.9142857142857144</v>
      </c>
      <c r="R26" s="8"/>
    </row>
    <row r="27" spans="1:22">
      <c r="A27" s="15" t="s">
        <v>18</v>
      </c>
      <c r="Q27" s="19"/>
      <c r="R27" s="8"/>
    </row>
    <row r="28" spans="1:22">
      <c r="A28" s="40" t="s">
        <v>26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1"/>
      <c r="M28" s="11"/>
      <c r="N28" s="11"/>
      <c r="O28" s="11"/>
      <c r="P28" s="11"/>
      <c r="Q28" s="30" t="str">
        <f>IF(COUNT(B28:P28)&gt;0,AVERAGE(B28:P28),"•")</f>
        <v>•</v>
      </c>
      <c r="R28" s="8"/>
    </row>
    <row r="29" spans="1:22">
      <c r="R29" s="8"/>
    </row>
    <row r="30" spans="1:22">
      <c r="A30" s="193" t="s">
        <v>28</v>
      </c>
      <c r="Q30" s="19"/>
      <c r="R30" s="8"/>
    </row>
    <row r="31" spans="1:22">
      <c r="A31" s="47" t="s">
        <v>34</v>
      </c>
      <c r="B31" s="76"/>
      <c r="C31" s="76"/>
      <c r="D31" s="76"/>
      <c r="E31" s="76"/>
      <c r="F31" s="33"/>
      <c r="G31" s="33"/>
      <c r="H31" s="11"/>
      <c r="I31" s="11"/>
      <c r="J31" s="11"/>
      <c r="K31" s="11"/>
      <c r="L31" s="11"/>
      <c r="M31" s="11"/>
      <c r="N31" s="11"/>
      <c r="O31" s="11"/>
      <c r="P31" s="11"/>
      <c r="Q31" s="78" t="str">
        <f>IF(COUNTIF(B31:P31,"N")+COUNTIF(B31:P31,"Y")&gt;0,(3*COUNTIF(B31:P31,"Y")+COUNTIF(B31:P31,"N"))/(COUNTIF(B31:P31,"N")+COUNTIF(B31:P31,"Y")),"•")</f>
        <v>•</v>
      </c>
      <c r="R31" s="8"/>
    </row>
    <row r="32" spans="1:2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6" thickBot="1">
      <c r="A33" s="41"/>
      <c r="R33" s="8"/>
    </row>
    <row r="34" spans="1:18" ht="16" thickBot="1">
      <c r="A34" s="36" t="str">
        <f>IF(OR(B3="TPT",NOT(ISBLANK(B31))),"THREE-PRONGED PROTOCOL","SINGLE SESSION FIDELITY SCORE")</f>
        <v>SINGLE SESSION FIDELITY SCORE</v>
      </c>
      <c r="B34" s="17">
        <f>IF(COUNT(Q12:Q31)&gt;0,SUM(Q12:Q14,Q17,Q20:Q25,Q28,Q31,Q21:Q23)/COUNT(Q12:Q14,Q17,Q20:Q25,Q28,Q31,Q21:Q23),"•")</f>
        <v>1.9142857142857144</v>
      </c>
      <c r="C34" s="21"/>
      <c r="D34" s="21"/>
      <c r="E34" s="21"/>
      <c r="F34" s="21"/>
      <c r="G34" s="21"/>
      <c r="R34" s="8"/>
    </row>
    <row r="35" spans="1:18">
      <c r="A35" s="23"/>
      <c r="B35" s="24"/>
      <c r="C35" s="24"/>
      <c r="D35" s="24"/>
      <c r="E35" s="24"/>
      <c r="F35" s="24"/>
      <c r="G35" s="24"/>
      <c r="R35" s="8"/>
    </row>
    <row r="36" spans="1:18" ht="14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2.75" customHeight="1"/>
  </sheetData>
  <mergeCells count="8">
    <mergeCell ref="G4:Q4"/>
    <mergeCell ref="B5:F5"/>
    <mergeCell ref="B6:F6"/>
    <mergeCell ref="A19:D19"/>
    <mergeCell ref="B1:F1"/>
    <mergeCell ref="B2:F2"/>
    <mergeCell ref="B3:F3"/>
    <mergeCell ref="B4:F4"/>
  </mergeCells>
  <phoneticPr fontId="12" type="noConversion"/>
  <pageMargins left="0.5" right="0.5" top="1" bottom="1" header="0.5" footer="0.5"/>
  <pageSetup scale="80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37"/>
  <sheetViews>
    <sheetView workbookViewId="0">
      <selection activeCell="K28" sqref="K28"/>
    </sheetView>
  </sheetViews>
  <sheetFormatPr baseColWidth="10" defaultColWidth="11" defaultRowHeight="15" x14ac:dyDescent="0"/>
  <cols>
    <col min="1" max="1" width="30.28515625" style="6" customWidth="1"/>
    <col min="2" max="6" width="4.7109375" style="6" customWidth="1"/>
    <col min="7" max="16" width="4.85546875" style="6" customWidth="1"/>
    <col min="17" max="17" width="8.5703125" style="6" customWidth="1"/>
    <col min="18" max="18" width="2.140625" style="6" customWidth="1"/>
    <col min="19" max="19" width="12.85546875" style="6" hidden="1" customWidth="1"/>
    <col min="20" max="20" width="6.7109375" style="6" hidden="1" customWidth="1"/>
    <col min="21" max="16384" width="11" style="6"/>
  </cols>
  <sheetData>
    <row r="1" spans="1:20" ht="17" customHeight="1">
      <c r="A1" s="164" t="s">
        <v>31</v>
      </c>
      <c r="B1" s="214" t="s">
        <v>103</v>
      </c>
      <c r="C1" s="214"/>
      <c r="D1" s="214"/>
      <c r="E1" s="214"/>
      <c r="F1" s="214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</row>
    <row r="2" spans="1:20" ht="17" customHeight="1">
      <c r="A2" s="47" t="s">
        <v>55</v>
      </c>
      <c r="B2" s="214" t="s">
        <v>94</v>
      </c>
      <c r="C2" s="214"/>
      <c r="D2" s="214"/>
      <c r="E2" s="214"/>
      <c r="F2" s="215"/>
      <c r="G2" s="86" t="s">
        <v>45</v>
      </c>
      <c r="H2" s="34"/>
      <c r="I2" s="34"/>
      <c r="J2" s="34"/>
      <c r="K2" s="34"/>
      <c r="L2" s="34"/>
      <c r="M2" s="34"/>
      <c r="N2" s="34"/>
      <c r="O2" s="34"/>
      <c r="P2" s="34"/>
      <c r="Q2" s="35"/>
      <c r="R2" s="8"/>
    </row>
    <row r="3" spans="1:20" ht="17" customHeight="1">
      <c r="A3" s="47" t="s">
        <v>42</v>
      </c>
      <c r="B3" s="218">
        <v>9</v>
      </c>
      <c r="C3" s="218"/>
      <c r="D3" s="218"/>
      <c r="E3" s="218"/>
      <c r="F3" s="218"/>
      <c r="R3" s="8"/>
    </row>
    <row r="4" spans="1:20" ht="17" customHeight="1">
      <c r="A4" s="22" t="s">
        <v>67</v>
      </c>
      <c r="B4" s="216">
        <v>40974</v>
      </c>
      <c r="C4" s="216"/>
      <c r="D4" s="216"/>
      <c r="E4" s="216"/>
      <c r="F4" s="217"/>
      <c r="G4" s="210" t="s">
        <v>65</v>
      </c>
      <c r="H4" s="211"/>
      <c r="I4" s="211"/>
      <c r="J4" s="211"/>
      <c r="K4" s="211"/>
      <c r="L4" s="211"/>
      <c r="M4" s="211"/>
      <c r="N4" s="211"/>
      <c r="O4" s="211"/>
      <c r="P4" s="211"/>
      <c r="Q4" s="212"/>
      <c r="R4" s="8"/>
    </row>
    <row r="5" spans="1:20" ht="17" customHeight="1">
      <c r="A5" s="47" t="s">
        <v>56</v>
      </c>
      <c r="B5" s="214" t="s">
        <v>98</v>
      </c>
      <c r="C5" s="214"/>
      <c r="D5" s="214"/>
      <c r="E5" s="214"/>
      <c r="F5" s="215"/>
      <c r="G5" s="144" t="s">
        <v>66</v>
      </c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8"/>
    </row>
    <row r="6" spans="1:20" ht="17" customHeight="1">
      <c r="A6" s="46" t="s">
        <v>2</v>
      </c>
      <c r="B6" s="216">
        <v>41244</v>
      </c>
      <c r="C6" s="216"/>
      <c r="D6" s="216"/>
      <c r="E6" s="216"/>
      <c r="F6" s="217"/>
      <c r="G6" s="148"/>
      <c r="H6" s="149"/>
      <c r="I6" s="149"/>
      <c r="J6" s="149"/>
      <c r="K6" s="149"/>
      <c r="L6" s="149"/>
      <c r="M6" s="149"/>
      <c r="N6" s="149"/>
      <c r="O6" s="149"/>
      <c r="P6" s="149"/>
      <c r="Q6" s="150"/>
      <c r="R6" s="8"/>
    </row>
    <row r="7" spans="1:20" ht="17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</row>
    <row r="8" spans="1:20">
      <c r="A8" s="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8"/>
    </row>
    <row r="9" spans="1:20">
      <c r="B9" s="9" t="s">
        <v>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0" t="s">
        <v>35</v>
      </c>
      <c r="R9" s="8"/>
    </row>
    <row r="10" spans="1:20">
      <c r="B10" s="10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10">
        <v>13</v>
      </c>
      <c r="O10" s="10">
        <v>14</v>
      </c>
      <c r="P10" s="10">
        <v>15</v>
      </c>
      <c r="Q10" s="71" t="s">
        <v>27</v>
      </c>
      <c r="R10" s="8"/>
      <c r="S10" s="69" t="s">
        <v>30</v>
      </c>
      <c r="T10" s="42"/>
    </row>
    <row r="11" spans="1:20">
      <c r="A11" s="12" t="s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R11" s="8"/>
      <c r="S11" s="72" t="s">
        <v>38</v>
      </c>
      <c r="T11" s="73" t="str">
        <f>B1</f>
        <v>P01</v>
      </c>
    </row>
    <row r="12" spans="1:20">
      <c r="A12" s="38" t="s">
        <v>36</v>
      </c>
      <c r="B12" s="26"/>
      <c r="C12" s="77"/>
      <c r="D12" s="26"/>
      <c r="E12" s="26"/>
      <c r="F12" s="19"/>
      <c r="G12" s="19"/>
      <c r="H12" s="19"/>
      <c r="I12" s="19"/>
      <c r="J12" s="19"/>
      <c r="K12" s="19"/>
      <c r="Q12" s="27" t="str">
        <f>IF(COUNT(B12:P12,C12)&gt;0,SUM(B12:P12,C12)/COUNT(B12:P12,C12),"•")</f>
        <v>•</v>
      </c>
      <c r="R12" s="8"/>
      <c r="S12" s="72" t="s">
        <v>39</v>
      </c>
      <c r="T12" s="73">
        <f>B3</f>
        <v>9</v>
      </c>
    </row>
    <row r="13" spans="1:20">
      <c r="A13" s="37" t="s">
        <v>9</v>
      </c>
      <c r="B13" s="26"/>
      <c r="C13" s="26"/>
      <c r="D13" s="26"/>
      <c r="E13" s="26"/>
      <c r="F13" s="26"/>
      <c r="G13" s="19"/>
      <c r="H13" s="19"/>
      <c r="I13" s="19"/>
      <c r="J13" s="19"/>
      <c r="K13" s="19"/>
      <c r="Q13" s="27" t="str">
        <f>IF(COUNT(B13:P13)&gt;0,AVERAGE(B13:P13),"•")</f>
        <v>•</v>
      </c>
      <c r="R13" s="8"/>
      <c r="S13" s="72" t="s">
        <v>32</v>
      </c>
      <c r="T13" s="74" t="str">
        <f>Q12</f>
        <v>•</v>
      </c>
    </row>
    <row r="14" spans="1:20">
      <c r="A14" s="40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16"/>
      <c r="M14" s="11"/>
      <c r="N14" s="11"/>
      <c r="O14" s="11"/>
      <c r="P14" s="11"/>
      <c r="Q14" s="28" t="str">
        <f>IF(COUNT(B14:P14)&gt;0,AVERAGE(B14:P14),"•")</f>
        <v>•</v>
      </c>
      <c r="R14" s="8"/>
      <c r="S14" s="72" t="s">
        <v>7</v>
      </c>
      <c r="T14" s="74" t="str">
        <f>Q13</f>
        <v>•</v>
      </c>
    </row>
    <row r="15" spans="1:20">
      <c r="Q15" s="29" t="str">
        <f>IF(COUNT(Q12:Q14)&gt;0,AVERAGE(Q12:Q14),"•")</f>
        <v>•</v>
      </c>
      <c r="R15" s="8"/>
      <c r="S15" s="72" t="s">
        <v>0</v>
      </c>
      <c r="T15" s="74" t="str">
        <f>Q14</f>
        <v>•</v>
      </c>
    </row>
    <row r="16" spans="1:20">
      <c r="A16" s="15" t="s">
        <v>10</v>
      </c>
      <c r="Q16" s="19"/>
      <c r="R16" s="8"/>
      <c r="S16" s="72" t="s">
        <v>19</v>
      </c>
      <c r="T16" s="74" t="str">
        <f>Q17</f>
        <v>•</v>
      </c>
    </row>
    <row r="17" spans="1:22">
      <c r="A17" s="39" t="s">
        <v>11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31" t="str">
        <f>IF(COUNT(B17:P17)&gt;0,AVERAGE(B17:P17),"•")</f>
        <v>•</v>
      </c>
      <c r="R17" s="8"/>
      <c r="S17" s="72" t="s">
        <v>20</v>
      </c>
      <c r="T17" s="74" t="str">
        <f t="shared" ref="T17:T22" si="0">Q20</f>
        <v>•</v>
      </c>
    </row>
    <row r="18" spans="1:22">
      <c r="Q18" s="19"/>
      <c r="R18" s="8"/>
      <c r="S18" s="72" t="s">
        <v>21</v>
      </c>
      <c r="T18" s="74" t="str">
        <f t="shared" si="0"/>
        <v>•</v>
      </c>
    </row>
    <row r="19" spans="1:22">
      <c r="A19" s="213" t="s">
        <v>1</v>
      </c>
      <c r="B19" s="213"/>
      <c r="C19" s="213"/>
      <c r="D19" s="213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  <c r="S19" s="72" t="s">
        <v>22</v>
      </c>
      <c r="T19" s="74" t="str">
        <f t="shared" si="0"/>
        <v>•</v>
      </c>
    </row>
    <row r="20" spans="1:22">
      <c r="A20" s="37" t="s">
        <v>12</v>
      </c>
      <c r="B20" s="14"/>
      <c r="C20" s="14"/>
      <c r="D20" s="14"/>
      <c r="Q20" s="32" t="str">
        <f>IF(COUNT(B20:P20)&gt;0,AVERAGE(B20:P20),"•")</f>
        <v>•</v>
      </c>
      <c r="R20" s="8"/>
      <c r="S20" s="72" t="s">
        <v>23</v>
      </c>
      <c r="T20" s="74" t="str">
        <f t="shared" si="0"/>
        <v>•</v>
      </c>
    </row>
    <row r="21" spans="1:22">
      <c r="A21" s="37" t="s">
        <v>13</v>
      </c>
      <c r="B21" s="14"/>
      <c r="C21" s="14"/>
      <c r="D21" s="14"/>
      <c r="E21" s="14"/>
      <c r="F21" s="14"/>
      <c r="G21" s="14"/>
      <c r="H21" s="26"/>
      <c r="I21" s="26"/>
      <c r="J21" s="26"/>
      <c r="Q21" s="68" t="str">
        <f>IF(COUNT(B21:P21)&gt;0,AVERAGE(B21:P21),"•")</f>
        <v>•</v>
      </c>
      <c r="R21" s="8"/>
      <c r="S21" s="72" t="s">
        <v>24</v>
      </c>
      <c r="T21" s="74" t="str">
        <f t="shared" si="0"/>
        <v>•</v>
      </c>
    </row>
    <row r="22" spans="1:22" s="19" customFormat="1">
      <c r="A22" s="38" t="s">
        <v>14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67"/>
      <c r="M22" s="67"/>
      <c r="N22" s="67"/>
      <c r="O22" s="26"/>
      <c r="P22" s="21"/>
      <c r="Q22" s="68" t="str">
        <f>IF(COUNT(B22:P22)&gt;0,(SUM(B22:P22,L22:N22))/(COUNT(B22:P22,L22:N22)),"•")</f>
        <v>•</v>
      </c>
      <c r="R22" s="20"/>
      <c r="S22" s="72" t="s">
        <v>25</v>
      </c>
      <c r="T22" s="74">
        <f t="shared" si="0"/>
        <v>2.5</v>
      </c>
      <c r="U22" s="6"/>
      <c r="V22" s="6"/>
    </row>
    <row r="23" spans="1:22">
      <c r="A23" s="37" t="s">
        <v>15</v>
      </c>
      <c r="B23" s="14"/>
      <c r="C23" s="14"/>
      <c r="D23" s="14"/>
      <c r="E23" s="26"/>
      <c r="F23" s="26"/>
      <c r="G23" s="26"/>
      <c r="Q23" s="68" t="str">
        <f>IF(COUNT(B23:P23)&gt;0,AVERAGE(B23:P23),"•")</f>
        <v>•</v>
      </c>
      <c r="R23" s="8"/>
      <c r="S23" s="72" t="s">
        <v>26</v>
      </c>
      <c r="T23" s="74">
        <f>Q28</f>
        <v>2</v>
      </c>
    </row>
    <row r="24" spans="1:22">
      <c r="A24" s="37" t="s">
        <v>16</v>
      </c>
      <c r="B24" s="14"/>
      <c r="C24" s="14"/>
      <c r="Q24" s="43" t="str">
        <f>IF(COUNT(B24:P24)&gt;0,AVERAGE(B24:P24),"•")</f>
        <v>•</v>
      </c>
      <c r="R24" s="8"/>
      <c r="S24" s="75" t="s">
        <v>29</v>
      </c>
      <c r="T24" s="74" t="str">
        <f>Q31</f>
        <v>•</v>
      </c>
    </row>
    <row r="25" spans="1:22">
      <c r="A25" s="39" t="s">
        <v>17</v>
      </c>
      <c r="B25" s="14">
        <v>2</v>
      </c>
      <c r="C25" s="26" t="s">
        <v>108</v>
      </c>
      <c r="D25" s="14">
        <v>3</v>
      </c>
      <c r="E25" s="16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44">
        <f>IF(COUNT(B25:P25)&gt;0,AVERAGE(B25:P25),"•")</f>
        <v>2.5</v>
      </c>
      <c r="R25" s="8"/>
    </row>
    <row r="26" spans="1:22">
      <c r="Q26" s="45">
        <f>IF(COUNT(Q20:Q25)&gt;0,(SUM(Q20:Q25,Q21:Q23))/(COUNT(Q20:Q25,Q21:Q23)),"•")</f>
        <v>2.5</v>
      </c>
      <c r="R26" s="8"/>
    </row>
    <row r="27" spans="1:22">
      <c r="A27" s="15" t="s">
        <v>18</v>
      </c>
      <c r="Q27" s="19"/>
      <c r="R27" s="8"/>
    </row>
    <row r="28" spans="1:22">
      <c r="A28" s="40" t="s">
        <v>26</v>
      </c>
      <c r="B28" s="26">
        <v>3</v>
      </c>
      <c r="C28" s="26">
        <v>2</v>
      </c>
      <c r="D28" s="26">
        <v>1</v>
      </c>
      <c r="E28" s="26">
        <v>3</v>
      </c>
      <c r="F28" s="26">
        <v>2</v>
      </c>
      <c r="G28" s="26">
        <v>2</v>
      </c>
      <c r="H28" s="26">
        <v>2</v>
      </c>
      <c r="I28" s="26">
        <v>2</v>
      </c>
      <c r="J28" s="26">
        <v>1</v>
      </c>
      <c r="K28" s="26">
        <v>2</v>
      </c>
      <c r="L28" s="11"/>
      <c r="M28" s="11"/>
      <c r="N28" s="11"/>
      <c r="O28" s="11"/>
      <c r="P28" s="11"/>
      <c r="Q28" s="30">
        <f>IF(COUNT(B28:P28)&gt;0,AVERAGE(B28:P28),"•")</f>
        <v>2</v>
      </c>
      <c r="R28" s="8"/>
    </row>
    <row r="29" spans="1:22">
      <c r="R29" s="8"/>
    </row>
    <row r="30" spans="1:22">
      <c r="A30" s="193" t="s">
        <v>28</v>
      </c>
      <c r="Q30" s="19"/>
      <c r="R30" s="8"/>
    </row>
    <row r="31" spans="1:22">
      <c r="A31" s="47" t="s">
        <v>34</v>
      </c>
      <c r="B31" s="76"/>
      <c r="C31" s="76"/>
      <c r="D31" s="76"/>
      <c r="E31" s="76"/>
      <c r="F31" s="33"/>
      <c r="G31" s="33"/>
      <c r="H31" s="11"/>
      <c r="I31" s="11"/>
      <c r="J31" s="11"/>
      <c r="K31" s="11"/>
      <c r="L31" s="11"/>
      <c r="M31" s="11"/>
      <c r="N31" s="11"/>
      <c r="O31" s="11"/>
      <c r="P31" s="11"/>
      <c r="Q31" s="78" t="str">
        <f>IF(COUNTIF(B31:P31,"N")+COUNTIF(B31:P31,"Y")&gt;0,(3*COUNTIF(B31:P31,"Y")+COUNTIF(B31:P31,"N"))/(COUNTIF(B31:P31,"N")+COUNTIF(B31:P31,"Y")),"•")</f>
        <v>•</v>
      </c>
      <c r="R31" s="8"/>
    </row>
    <row r="32" spans="1:2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6" thickBot="1">
      <c r="A33" s="41"/>
      <c r="R33" s="8"/>
    </row>
    <row r="34" spans="1:18" ht="16" thickBot="1">
      <c r="A34" s="36" t="str">
        <f>IF(OR(B3="TPT",NOT(ISBLANK(B31))),"THREE-PRONGED PROTOCOL","SINGLE SESSION FIDELITY SCORE")</f>
        <v>SINGLE SESSION FIDELITY SCORE</v>
      </c>
      <c r="B34" s="17">
        <f>IF(COUNT(Q12:Q31)&gt;0,SUM(Q12:Q14,Q17,Q20:Q25,Q28,Q31,Q21:Q23)/COUNT(Q12:Q14,Q17,Q20:Q25,Q28,Q31,Q21:Q23),"•")</f>
        <v>2.25</v>
      </c>
      <c r="C34" s="21"/>
      <c r="D34" s="21"/>
      <c r="E34" s="21"/>
      <c r="F34" s="21"/>
      <c r="G34" s="21"/>
      <c r="R34" s="8"/>
    </row>
    <row r="35" spans="1:18">
      <c r="A35" s="23"/>
      <c r="B35" s="24"/>
      <c r="C35" s="24"/>
      <c r="D35" s="24"/>
      <c r="E35" s="24"/>
      <c r="F35" s="24"/>
      <c r="G35" s="24"/>
      <c r="R35" s="8"/>
    </row>
    <row r="36" spans="1:18" ht="14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2.75" customHeight="1"/>
  </sheetData>
  <mergeCells count="8">
    <mergeCell ref="G4:Q4"/>
    <mergeCell ref="B5:F5"/>
    <mergeCell ref="B6:F6"/>
    <mergeCell ref="A19:D19"/>
    <mergeCell ref="B1:F1"/>
    <mergeCell ref="B2:F2"/>
    <mergeCell ref="B3:F3"/>
    <mergeCell ref="B4:F4"/>
  </mergeCells>
  <phoneticPr fontId="12" type="noConversion"/>
  <pageMargins left="0.5" right="0.5" top="1" bottom="1" header="0.5" footer="0.5"/>
  <pageSetup scale="80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37"/>
  <sheetViews>
    <sheetView workbookViewId="0">
      <selection activeCell="G31" sqref="G31"/>
    </sheetView>
  </sheetViews>
  <sheetFormatPr baseColWidth="10" defaultColWidth="11" defaultRowHeight="15" x14ac:dyDescent="0"/>
  <cols>
    <col min="1" max="1" width="30.28515625" style="6" customWidth="1"/>
    <col min="2" max="6" width="4.7109375" style="6" customWidth="1"/>
    <col min="7" max="16" width="4.85546875" style="6" customWidth="1"/>
    <col min="17" max="17" width="8.5703125" style="6" customWidth="1"/>
    <col min="18" max="18" width="2.140625" style="6" customWidth="1"/>
    <col min="19" max="19" width="12.85546875" style="6" hidden="1" customWidth="1"/>
    <col min="20" max="20" width="6.7109375" style="6" hidden="1" customWidth="1"/>
    <col min="21" max="16384" width="11" style="6"/>
  </cols>
  <sheetData>
    <row r="1" spans="1:20" ht="17" customHeight="1">
      <c r="A1" s="164" t="s">
        <v>31</v>
      </c>
      <c r="B1" s="214" t="s">
        <v>104</v>
      </c>
      <c r="C1" s="214"/>
      <c r="D1" s="214"/>
      <c r="E1" s="214"/>
      <c r="F1" s="214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</row>
    <row r="2" spans="1:20" ht="17" customHeight="1">
      <c r="A2" s="47" t="s">
        <v>55</v>
      </c>
      <c r="B2" s="214" t="s">
        <v>94</v>
      </c>
      <c r="C2" s="214"/>
      <c r="D2" s="214"/>
      <c r="E2" s="214"/>
      <c r="F2" s="215"/>
      <c r="G2" s="86" t="s">
        <v>46</v>
      </c>
      <c r="H2" s="34"/>
      <c r="I2" s="34"/>
      <c r="J2" s="34"/>
      <c r="K2" s="34"/>
      <c r="L2" s="34"/>
      <c r="M2" s="34"/>
      <c r="N2" s="34"/>
      <c r="O2" s="34"/>
      <c r="P2" s="34"/>
      <c r="Q2" s="35"/>
      <c r="R2" s="8"/>
    </row>
    <row r="3" spans="1:20" ht="17" customHeight="1">
      <c r="A3" s="47" t="s">
        <v>42</v>
      </c>
      <c r="B3" s="218" t="s">
        <v>97</v>
      </c>
      <c r="C3" s="218"/>
      <c r="D3" s="218"/>
      <c r="E3" s="218"/>
      <c r="F3" s="218"/>
      <c r="R3" s="8"/>
    </row>
    <row r="4" spans="1:20" ht="17" customHeight="1">
      <c r="A4" s="22" t="s">
        <v>67</v>
      </c>
      <c r="B4" s="216" t="s">
        <v>97</v>
      </c>
      <c r="C4" s="216"/>
      <c r="D4" s="216"/>
      <c r="E4" s="216"/>
      <c r="F4" s="217"/>
      <c r="G4" s="210" t="s">
        <v>65</v>
      </c>
      <c r="H4" s="211"/>
      <c r="I4" s="211"/>
      <c r="J4" s="211"/>
      <c r="K4" s="211"/>
      <c r="L4" s="211"/>
      <c r="M4" s="211"/>
      <c r="N4" s="211"/>
      <c r="O4" s="211"/>
      <c r="P4" s="211"/>
      <c r="Q4" s="212"/>
      <c r="R4" s="8"/>
    </row>
    <row r="5" spans="1:20" ht="17" customHeight="1">
      <c r="A5" s="47" t="s">
        <v>56</v>
      </c>
      <c r="B5" s="214" t="s">
        <v>98</v>
      </c>
      <c r="C5" s="214"/>
      <c r="D5" s="214"/>
      <c r="E5" s="214"/>
      <c r="F5" s="215"/>
      <c r="G5" s="144" t="s">
        <v>66</v>
      </c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8"/>
    </row>
    <row r="6" spans="1:20" ht="17" customHeight="1">
      <c r="A6" s="46" t="s">
        <v>2</v>
      </c>
      <c r="B6" s="216">
        <v>41244</v>
      </c>
      <c r="C6" s="216"/>
      <c r="D6" s="216"/>
      <c r="E6" s="216"/>
      <c r="F6" s="217"/>
      <c r="G6" s="148"/>
      <c r="H6" s="149"/>
      <c r="I6" s="149"/>
      <c r="J6" s="149"/>
      <c r="K6" s="149"/>
      <c r="L6" s="149"/>
      <c r="M6" s="149"/>
      <c r="N6" s="149"/>
      <c r="O6" s="149"/>
      <c r="P6" s="149"/>
      <c r="Q6" s="150"/>
      <c r="R6" s="8"/>
    </row>
    <row r="7" spans="1:20" ht="17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</row>
    <row r="8" spans="1:20">
      <c r="A8" s="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8"/>
    </row>
    <row r="9" spans="1:20">
      <c r="B9" s="9" t="s">
        <v>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0" t="s">
        <v>35</v>
      </c>
      <c r="R9" s="8"/>
    </row>
    <row r="10" spans="1:20">
      <c r="B10" s="10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10">
        <v>13</v>
      </c>
      <c r="O10" s="10">
        <v>14</v>
      </c>
      <c r="P10" s="10">
        <v>15</v>
      </c>
      <c r="Q10" s="71" t="s">
        <v>27</v>
      </c>
      <c r="R10" s="8"/>
      <c r="S10" s="69" t="s">
        <v>30</v>
      </c>
      <c r="T10" s="42"/>
    </row>
    <row r="11" spans="1:20">
      <c r="A11" s="12" t="s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R11" s="8"/>
      <c r="S11" s="72" t="s">
        <v>38</v>
      </c>
      <c r="T11" s="73" t="str">
        <f>B1</f>
        <v>P-06</v>
      </c>
    </row>
    <row r="12" spans="1:20">
      <c r="A12" s="38" t="s">
        <v>36</v>
      </c>
      <c r="B12" s="26"/>
      <c r="C12" s="77"/>
      <c r="D12" s="26"/>
      <c r="E12" s="26"/>
      <c r="F12" s="19"/>
      <c r="G12" s="19"/>
      <c r="H12" s="19"/>
      <c r="I12" s="19"/>
      <c r="J12" s="19"/>
      <c r="K12" s="19"/>
      <c r="Q12" s="27" t="str">
        <f>IF(COUNT(B12:P12,C12)&gt;0,SUM(B12:P12,C12)/COUNT(B12:P12,C12),"•")</f>
        <v>•</v>
      </c>
      <c r="R12" s="8"/>
      <c r="S12" s="72" t="s">
        <v>39</v>
      </c>
      <c r="T12" s="73" t="str">
        <f>B3</f>
        <v>TPT</v>
      </c>
    </row>
    <row r="13" spans="1:20">
      <c r="A13" s="37" t="s">
        <v>9</v>
      </c>
      <c r="B13" s="26"/>
      <c r="C13" s="26"/>
      <c r="D13" s="26"/>
      <c r="E13" s="26"/>
      <c r="F13" s="26"/>
      <c r="G13" s="19"/>
      <c r="H13" s="19"/>
      <c r="I13" s="19"/>
      <c r="J13" s="19"/>
      <c r="K13" s="19"/>
      <c r="Q13" s="27" t="str">
        <f>IF(COUNT(B13:P13)&gt;0,AVERAGE(B13:P13),"•")</f>
        <v>•</v>
      </c>
      <c r="R13" s="8"/>
      <c r="S13" s="72" t="s">
        <v>32</v>
      </c>
      <c r="T13" s="74" t="str">
        <f>Q12</f>
        <v>•</v>
      </c>
    </row>
    <row r="14" spans="1:20">
      <c r="A14" s="40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16"/>
      <c r="M14" s="11"/>
      <c r="N14" s="11"/>
      <c r="O14" s="11"/>
      <c r="P14" s="11"/>
      <c r="Q14" s="28" t="str">
        <f>IF(COUNT(B14:P14)&gt;0,AVERAGE(B14:P14),"•")</f>
        <v>•</v>
      </c>
      <c r="R14" s="8"/>
      <c r="S14" s="72" t="s">
        <v>7</v>
      </c>
      <c r="T14" s="74" t="str">
        <f>Q13</f>
        <v>•</v>
      </c>
    </row>
    <row r="15" spans="1:20">
      <c r="Q15" s="29" t="str">
        <f>IF(COUNT(Q12:Q14)&gt;0,AVERAGE(Q12:Q14),"•")</f>
        <v>•</v>
      </c>
      <c r="R15" s="8"/>
      <c r="S15" s="72" t="s">
        <v>0</v>
      </c>
      <c r="T15" s="74" t="str">
        <f>Q14</f>
        <v>•</v>
      </c>
    </row>
    <row r="16" spans="1:20">
      <c r="A16" s="15" t="s">
        <v>10</v>
      </c>
      <c r="Q16" s="19"/>
      <c r="R16" s="8"/>
      <c r="S16" s="72" t="s">
        <v>19</v>
      </c>
      <c r="T16" s="74" t="str">
        <f>Q17</f>
        <v>•</v>
      </c>
    </row>
    <row r="17" spans="1:22">
      <c r="A17" s="39" t="s">
        <v>11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31" t="str">
        <f>IF(COUNT(B17:P17)&gt;0,AVERAGE(B17:P17),"•")</f>
        <v>•</v>
      </c>
      <c r="R17" s="8"/>
      <c r="S17" s="72" t="s">
        <v>20</v>
      </c>
      <c r="T17" s="74" t="str">
        <f t="shared" ref="T17:T22" si="0">Q20</f>
        <v>•</v>
      </c>
    </row>
    <row r="18" spans="1:22">
      <c r="Q18" s="19"/>
      <c r="R18" s="8"/>
      <c r="S18" s="72" t="s">
        <v>21</v>
      </c>
      <c r="T18" s="74" t="str">
        <f t="shared" si="0"/>
        <v>•</v>
      </c>
    </row>
    <row r="19" spans="1:22">
      <c r="A19" s="213" t="s">
        <v>1</v>
      </c>
      <c r="B19" s="213"/>
      <c r="C19" s="213"/>
      <c r="D19" s="213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  <c r="S19" s="72" t="s">
        <v>22</v>
      </c>
      <c r="T19" s="74" t="str">
        <f t="shared" si="0"/>
        <v>•</v>
      </c>
    </row>
    <row r="20" spans="1:22">
      <c r="A20" s="37" t="s">
        <v>12</v>
      </c>
      <c r="B20" s="14"/>
      <c r="C20" s="14"/>
      <c r="D20" s="14"/>
      <c r="Q20" s="32" t="str">
        <f>IF(COUNT(B20:P20)&gt;0,AVERAGE(B20:P20),"•")</f>
        <v>•</v>
      </c>
      <c r="R20" s="8"/>
      <c r="S20" s="72" t="s">
        <v>23</v>
      </c>
      <c r="T20" s="74" t="str">
        <f t="shared" si="0"/>
        <v>•</v>
      </c>
    </row>
    <row r="21" spans="1:22">
      <c r="A21" s="37" t="s">
        <v>13</v>
      </c>
      <c r="B21" s="14"/>
      <c r="C21" s="14"/>
      <c r="D21" s="14"/>
      <c r="E21" s="14"/>
      <c r="F21" s="14"/>
      <c r="G21" s="14"/>
      <c r="H21" s="26"/>
      <c r="I21" s="26"/>
      <c r="J21" s="26"/>
      <c r="Q21" s="68" t="str">
        <f>IF(COUNT(B21:P21)&gt;0,AVERAGE(B21:P21),"•")</f>
        <v>•</v>
      </c>
      <c r="R21" s="8"/>
      <c r="S21" s="72" t="s">
        <v>24</v>
      </c>
      <c r="T21" s="74" t="str">
        <f t="shared" si="0"/>
        <v>•</v>
      </c>
    </row>
    <row r="22" spans="1:22" s="19" customFormat="1">
      <c r="A22" s="38" t="s">
        <v>14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67"/>
      <c r="M22" s="67"/>
      <c r="N22" s="67"/>
      <c r="O22" s="26"/>
      <c r="P22" s="21"/>
      <c r="Q22" s="68" t="str">
        <f>IF(COUNT(B22:P22)&gt;0,(SUM(B22:P22,L22:N22))/(COUNT(B22:P22,L22:N22)),"•")</f>
        <v>•</v>
      </c>
      <c r="R22" s="20"/>
      <c r="S22" s="72" t="s">
        <v>25</v>
      </c>
      <c r="T22" s="74" t="str">
        <f t="shared" si="0"/>
        <v>•</v>
      </c>
      <c r="U22" s="6"/>
      <c r="V22" s="6"/>
    </row>
    <row r="23" spans="1:22">
      <c r="A23" s="37" t="s">
        <v>15</v>
      </c>
      <c r="B23" s="14"/>
      <c r="C23" s="14"/>
      <c r="D23" s="14"/>
      <c r="E23" s="26"/>
      <c r="F23" s="26"/>
      <c r="G23" s="26"/>
      <c r="Q23" s="68" t="str">
        <f>IF(COUNT(B23:P23)&gt;0,AVERAGE(B23:P23),"•")</f>
        <v>•</v>
      </c>
      <c r="R23" s="8"/>
      <c r="S23" s="72" t="s">
        <v>26</v>
      </c>
      <c r="T23" s="74" t="str">
        <f>Q28</f>
        <v>•</v>
      </c>
    </row>
    <row r="24" spans="1:22">
      <c r="A24" s="37" t="s">
        <v>16</v>
      </c>
      <c r="B24" s="14"/>
      <c r="C24" s="14"/>
      <c r="Q24" s="43" t="str">
        <f>IF(COUNT(B24:P24)&gt;0,AVERAGE(B24:P24),"•")</f>
        <v>•</v>
      </c>
      <c r="R24" s="8"/>
      <c r="S24" s="75" t="s">
        <v>29</v>
      </c>
      <c r="T24" s="74">
        <f>Q31</f>
        <v>2.6</v>
      </c>
    </row>
    <row r="25" spans="1:22">
      <c r="A25" s="39" t="s">
        <v>17</v>
      </c>
      <c r="B25" s="14"/>
      <c r="C25" s="14"/>
      <c r="D25" s="14"/>
      <c r="E25" s="16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44" t="str">
        <f>IF(COUNT(B25:P25)&gt;0,AVERAGE(B25:P25),"•")</f>
        <v>•</v>
      </c>
      <c r="R25" s="8"/>
    </row>
    <row r="26" spans="1:22">
      <c r="Q26" s="45" t="str">
        <f>IF(COUNT(Q20:Q25)&gt;0,(SUM(Q20:Q25,Q21:Q23))/(COUNT(Q20:Q25,Q21:Q23)),"•")</f>
        <v>•</v>
      </c>
      <c r="R26" s="8"/>
    </row>
    <row r="27" spans="1:22">
      <c r="A27" s="15" t="s">
        <v>18</v>
      </c>
      <c r="Q27" s="19"/>
      <c r="R27" s="8"/>
    </row>
    <row r="28" spans="1:22">
      <c r="A28" s="40" t="s">
        <v>26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1"/>
      <c r="M28" s="11"/>
      <c r="N28" s="11"/>
      <c r="O28" s="11"/>
      <c r="P28" s="11"/>
      <c r="Q28" s="30" t="str">
        <f>IF(COUNT(B28:P28)&gt;0,AVERAGE(B28:P28),"•")</f>
        <v>•</v>
      </c>
      <c r="R28" s="8"/>
    </row>
    <row r="29" spans="1:22">
      <c r="R29" s="8"/>
    </row>
    <row r="30" spans="1:22">
      <c r="A30" s="193" t="s">
        <v>28</v>
      </c>
      <c r="Q30" s="19"/>
      <c r="R30" s="8"/>
    </row>
    <row r="31" spans="1:22">
      <c r="A31" s="47" t="s">
        <v>34</v>
      </c>
      <c r="B31" s="76" t="s">
        <v>99</v>
      </c>
      <c r="C31" s="76" t="s">
        <v>99</v>
      </c>
      <c r="D31" s="76" t="s">
        <v>99</v>
      </c>
      <c r="E31" s="76" t="s">
        <v>99</v>
      </c>
      <c r="F31" s="76" t="s">
        <v>101</v>
      </c>
      <c r="G31" s="76" t="s">
        <v>108</v>
      </c>
      <c r="H31" s="11"/>
      <c r="I31" s="11"/>
      <c r="J31" s="11"/>
      <c r="K31" s="11"/>
      <c r="L31" s="11"/>
      <c r="M31" s="11"/>
      <c r="N31" s="11"/>
      <c r="O31" s="11"/>
      <c r="P31" s="11"/>
      <c r="Q31" s="78">
        <f>IF(COUNTIF(B31:P31,"N")+COUNTIF(B31:P31,"Y")&gt;0,(3*COUNTIF(B31:P31,"Y")+COUNTIF(B31:P31,"N"))/(COUNTIF(B31:P31,"N")+COUNTIF(B31:P31,"Y")),"•")</f>
        <v>2.6</v>
      </c>
      <c r="R31" s="8"/>
    </row>
    <row r="32" spans="1:2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6" thickBot="1">
      <c r="A33" s="41"/>
      <c r="R33" s="8"/>
    </row>
    <row r="34" spans="1:18" ht="16" thickBot="1">
      <c r="A34" s="36" t="str">
        <f>IF(OR(B3="TPT",NOT(ISBLANK(B31))),"THREE-PRONGED PROTOCOL","SINGLE SESSION FIDELITY SCORE")</f>
        <v>THREE-PRONGED PROTOCOL</v>
      </c>
      <c r="B34" s="17">
        <f>IF(COUNT(Q12:Q31)&gt;0,SUM(Q12:Q14,Q17,Q20:Q25,Q28,Q31,Q21:Q23)/COUNT(Q12:Q14,Q17,Q20:Q25,Q28,Q31,Q21:Q23),"•")</f>
        <v>2.6</v>
      </c>
      <c r="C34" s="21"/>
      <c r="D34" s="21"/>
      <c r="E34" s="21"/>
      <c r="F34" s="21"/>
      <c r="G34" s="21"/>
      <c r="R34" s="8"/>
    </row>
    <row r="35" spans="1:18">
      <c r="A35" s="23"/>
      <c r="B35" s="24"/>
      <c r="C35" s="24"/>
      <c r="D35" s="24"/>
      <c r="E35" s="24"/>
      <c r="F35" s="24"/>
      <c r="G35" s="24"/>
      <c r="R35" s="8"/>
    </row>
    <row r="36" spans="1:18" ht="14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2.75" customHeight="1"/>
  </sheetData>
  <mergeCells count="8">
    <mergeCell ref="G4:Q4"/>
    <mergeCell ref="B5:F5"/>
    <mergeCell ref="B6:F6"/>
    <mergeCell ref="A19:D19"/>
    <mergeCell ref="B1:F1"/>
    <mergeCell ref="B2:F2"/>
    <mergeCell ref="B3:F3"/>
    <mergeCell ref="B4:F4"/>
  </mergeCells>
  <phoneticPr fontId="12" type="noConversion"/>
  <pageMargins left="0.5" right="0.5" top="1" bottom="1" header="0.5" footer="0.5"/>
  <pageSetup scale="80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37"/>
  <sheetViews>
    <sheetView workbookViewId="0">
      <selection activeCell="K28" sqref="K28"/>
    </sheetView>
  </sheetViews>
  <sheetFormatPr baseColWidth="10" defaultColWidth="11" defaultRowHeight="15" x14ac:dyDescent="0"/>
  <cols>
    <col min="1" max="1" width="30.28515625" style="6" customWidth="1"/>
    <col min="2" max="6" width="4.7109375" style="6" customWidth="1"/>
    <col min="7" max="16" width="4.85546875" style="6" customWidth="1"/>
    <col min="17" max="17" width="8.5703125" style="6" customWidth="1"/>
    <col min="18" max="18" width="2.140625" style="6" customWidth="1"/>
    <col min="19" max="19" width="12.85546875" style="6" hidden="1" customWidth="1"/>
    <col min="20" max="20" width="8.42578125" style="6" hidden="1" customWidth="1"/>
    <col min="21" max="16384" width="11" style="6"/>
  </cols>
  <sheetData>
    <row r="1" spans="1:20" ht="17" customHeight="1">
      <c r="A1" s="164" t="s">
        <v>31</v>
      </c>
      <c r="B1" s="214" t="s">
        <v>105</v>
      </c>
      <c r="C1" s="214"/>
      <c r="D1" s="214"/>
      <c r="E1" s="214"/>
      <c r="F1" s="214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</row>
    <row r="2" spans="1:20" ht="17" customHeight="1">
      <c r="A2" s="47" t="s">
        <v>55</v>
      </c>
      <c r="B2" s="214" t="s">
        <v>94</v>
      </c>
      <c r="C2" s="214"/>
      <c r="D2" s="214"/>
      <c r="E2" s="214"/>
      <c r="F2" s="215"/>
      <c r="G2" s="86" t="s">
        <v>47</v>
      </c>
      <c r="H2" s="34"/>
      <c r="I2" s="34"/>
      <c r="J2" s="34"/>
      <c r="K2" s="34"/>
      <c r="L2" s="34"/>
      <c r="M2" s="34"/>
      <c r="N2" s="34"/>
      <c r="O2" s="34"/>
      <c r="P2" s="34"/>
      <c r="Q2" s="35"/>
      <c r="R2" s="8"/>
    </row>
    <row r="3" spans="1:20" ht="17" customHeight="1">
      <c r="A3" s="47" t="s">
        <v>42</v>
      </c>
      <c r="B3" s="218">
        <v>7</v>
      </c>
      <c r="C3" s="218"/>
      <c r="D3" s="218"/>
      <c r="E3" s="218"/>
      <c r="F3" s="218"/>
      <c r="R3" s="8"/>
    </row>
    <row r="4" spans="1:20" ht="17" customHeight="1">
      <c r="A4" s="22" t="s">
        <v>67</v>
      </c>
      <c r="B4" s="216">
        <v>41078</v>
      </c>
      <c r="C4" s="216"/>
      <c r="D4" s="216"/>
      <c r="E4" s="216"/>
      <c r="F4" s="217"/>
      <c r="G4" s="210" t="s">
        <v>65</v>
      </c>
      <c r="H4" s="211"/>
      <c r="I4" s="211"/>
      <c r="J4" s="211"/>
      <c r="K4" s="211"/>
      <c r="L4" s="211"/>
      <c r="M4" s="211"/>
      <c r="N4" s="211"/>
      <c r="O4" s="211"/>
      <c r="P4" s="211"/>
      <c r="Q4" s="212"/>
      <c r="R4" s="8"/>
    </row>
    <row r="5" spans="1:20" ht="17" customHeight="1">
      <c r="A5" s="47" t="s">
        <v>56</v>
      </c>
      <c r="B5" s="214" t="s">
        <v>98</v>
      </c>
      <c r="C5" s="214"/>
      <c r="D5" s="214"/>
      <c r="E5" s="214"/>
      <c r="F5" s="215"/>
      <c r="G5" s="144" t="s">
        <v>66</v>
      </c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8"/>
    </row>
    <row r="6" spans="1:20" ht="17" customHeight="1">
      <c r="A6" s="46" t="s">
        <v>2</v>
      </c>
      <c r="B6" s="216">
        <v>41244</v>
      </c>
      <c r="C6" s="216"/>
      <c r="D6" s="216"/>
      <c r="E6" s="216"/>
      <c r="F6" s="217"/>
      <c r="G6" s="148"/>
      <c r="H6" s="149"/>
      <c r="I6" s="149"/>
      <c r="J6" s="149"/>
      <c r="K6" s="149"/>
      <c r="L6" s="149"/>
      <c r="M6" s="149"/>
      <c r="N6" s="149"/>
      <c r="O6" s="149"/>
      <c r="P6" s="149"/>
      <c r="Q6" s="150"/>
      <c r="R6" s="8"/>
    </row>
    <row r="7" spans="1:20" ht="17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</row>
    <row r="8" spans="1:20">
      <c r="A8" s="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8"/>
    </row>
    <row r="9" spans="1:20">
      <c r="B9" s="9" t="s">
        <v>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0" t="s">
        <v>35</v>
      </c>
      <c r="R9" s="8"/>
    </row>
    <row r="10" spans="1:20">
      <c r="B10" s="10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10">
        <v>13</v>
      </c>
      <c r="O10" s="10">
        <v>14</v>
      </c>
      <c r="P10" s="10">
        <v>15</v>
      </c>
      <c r="Q10" s="71" t="s">
        <v>27</v>
      </c>
      <c r="R10" s="8"/>
      <c r="S10" s="69" t="s">
        <v>30</v>
      </c>
      <c r="T10" s="42"/>
    </row>
    <row r="11" spans="1:20">
      <c r="A11" s="12" t="s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R11" s="8"/>
      <c r="S11" s="72" t="s">
        <v>38</v>
      </c>
      <c r="T11" s="73" t="str">
        <f>B1</f>
        <v>P05</v>
      </c>
    </row>
    <row r="12" spans="1:20">
      <c r="A12" s="38" t="s">
        <v>36</v>
      </c>
      <c r="B12" s="26"/>
      <c r="C12" s="77"/>
      <c r="D12" s="26"/>
      <c r="E12" s="26"/>
      <c r="F12" s="19"/>
      <c r="G12" s="19"/>
      <c r="H12" s="19"/>
      <c r="I12" s="19"/>
      <c r="J12" s="19"/>
      <c r="K12" s="19"/>
      <c r="Q12" s="27" t="str">
        <f>IF(COUNT(B12:P12,C12)&gt;0,SUM(B12:P12,C12)/COUNT(B12:P12,C12),"•")</f>
        <v>•</v>
      </c>
      <c r="R12" s="8"/>
      <c r="S12" s="72" t="s">
        <v>39</v>
      </c>
      <c r="T12" s="73">
        <f>B3</f>
        <v>7</v>
      </c>
    </row>
    <row r="13" spans="1:20">
      <c r="A13" s="37" t="s">
        <v>9</v>
      </c>
      <c r="B13" s="26"/>
      <c r="C13" s="26"/>
      <c r="D13" s="26"/>
      <c r="E13" s="26"/>
      <c r="F13" s="26"/>
      <c r="G13" s="19"/>
      <c r="H13" s="19"/>
      <c r="I13" s="19"/>
      <c r="J13" s="19"/>
      <c r="K13" s="19"/>
      <c r="Q13" s="27" t="str">
        <f>IF(COUNT(B13:P13)&gt;0,AVERAGE(B13:P13),"•")</f>
        <v>•</v>
      </c>
      <c r="R13" s="8"/>
      <c r="S13" s="72" t="s">
        <v>32</v>
      </c>
      <c r="T13" s="74" t="str">
        <f>Q12</f>
        <v>•</v>
      </c>
    </row>
    <row r="14" spans="1:20">
      <c r="A14" s="40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16"/>
      <c r="M14" s="11"/>
      <c r="N14" s="11"/>
      <c r="O14" s="11"/>
      <c r="P14" s="11"/>
      <c r="Q14" s="28" t="str">
        <f>IF(COUNT(B14:P14)&gt;0,AVERAGE(B14:P14),"•")</f>
        <v>•</v>
      </c>
      <c r="R14" s="8"/>
      <c r="S14" s="72" t="s">
        <v>7</v>
      </c>
      <c r="T14" s="74" t="str">
        <f>Q13</f>
        <v>•</v>
      </c>
    </row>
    <row r="15" spans="1:20">
      <c r="Q15" s="29" t="str">
        <f>IF(COUNT(Q12:Q14)&gt;0,AVERAGE(Q12:Q14),"•")</f>
        <v>•</v>
      </c>
      <c r="R15" s="8"/>
      <c r="S15" s="72" t="s">
        <v>0</v>
      </c>
      <c r="T15" s="74" t="str">
        <f>Q14</f>
        <v>•</v>
      </c>
    </row>
    <row r="16" spans="1:20">
      <c r="A16" s="15" t="s">
        <v>10</v>
      </c>
      <c r="Q16" s="19"/>
      <c r="R16" s="8"/>
      <c r="S16" s="72" t="s">
        <v>19</v>
      </c>
      <c r="T16" s="74" t="str">
        <f>Q17</f>
        <v>•</v>
      </c>
    </row>
    <row r="17" spans="1:22">
      <c r="A17" s="39" t="s">
        <v>11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31" t="str">
        <f>IF(COUNT(B17:P17)&gt;0,AVERAGE(B17:P17),"•")</f>
        <v>•</v>
      </c>
      <c r="R17" s="8"/>
      <c r="S17" s="72" t="s">
        <v>20</v>
      </c>
      <c r="T17" s="74">
        <f t="shared" ref="T17:T22" si="0">Q20</f>
        <v>2.3333333333333335</v>
      </c>
    </row>
    <row r="18" spans="1:22">
      <c r="Q18" s="19"/>
      <c r="R18" s="8"/>
      <c r="S18" s="72" t="s">
        <v>21</v>
      </c>
      <c r="T18" s="74" t="str">
        <f t="shared" si="0"/>
        <v>•</v>
      </c>
    </row>
    <row r="19" spans="1:22">
      <c r="A19" s="213" t="s">
        <v>1</v>
      </c>
      <c r="B19" s="213"/>
      <c r="C19" s="213"/>
      <c r="D19" s="213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  <c r="S19" s="72" t="s">
        <v>22</v>
      </c>
      <c r="T19" s="74" t="str">
        <f t="shared" si="0"/>
        <v>•</v>
      </c>
    </row>
    <row r="20" spans="1:22">
      <c r="A20" s="37" t="s">
        <v>12</v>
      </c>
      <c r="B20" s="26">
        <v>2</v>
      </c>
      <c r="C20" s="26">
        <v>3</v>
      </c>
      <c r="D20" s="26">
        <v>2</v>
      </c>
      <c r="E20" s="19"/>
      <c r="F20" s="19"/>
      <c r="G20" s="19"/>
      <c r="H20" s="19"/>
      <c r="I20" s="19"/>
      <c r="J20" s="19"/>
      <c r="K20" s="19"/>
      <c r="Q20" s="32">
        <f>IF(COUNT(B20:P20)&gt;0,AVERAGE(B20:P20),"•")</f>
        <v>2.3333333333333335</v>
      </c>
      <c r="R20" s="8"/>
      <c r="S20" s="72" t="s">
        <v>23</v>
      </c>
      <c r="T20" s="74">
        <f t="shared" si="0"/>
        <v>2.5</v>
      </c>
    </row>
    <row r="21" spans="1:22">
      <c r="A21" s="37" t="s">
        <v>13</v>
      </c>
      <c r="B21" s="26"/>
      <c r="C21" s="26"/>
      <c r="D21" s="26"/>
      <c r="E21" s="26"/>
      <c r="F21" s="26"/>
      <c r="G21" s="26"/>
      <c r="H21" s="26"/>
      <c r="I21" s="26"/>
      <c r="J21" s="26"/>
      <c r="K21" s="19"/>
      <c r="Q21" s="68" t="str">
        <f>IF(COUNT(B21:P21)&gt;0,AVERAGE(B21:P21),"•")</f>
        <v>•</v>
      </c>
      <c r="R21" s="8"/>
      <c r="S21" s="72" t="s">
        <v>24</v>
      </c>
      <c r="T21" s="74">
        <f t="shared" si="0"/>
        <v>2.5</v>
      </c>
    </row>
    <row r="22" spans="1:22" s="19" customFormat="1">
      <c r="A22" s="38" t="s">
        <v>14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67"/>
      <c r="M22" s="67"/>
      <c r="N22" s="67"/>
      <c r="O22" s="197"/>
      <c r="P22" s="21"/>
      <c r="Q22" s="68" t="str">
        <f>IF(COUNT(B22:P22)&gt;0,(SUM(B22:P22,L22:N22))/(COUNT(B22:P22,L22:N22)),"•")</f>
        <v>•</v>
      </c>
      <c r="R22" s="20"/>
      <c r="S22" s="72" t="s">
        <v>25</v>
      </c>
      <c r="T22" s="74">
        <f t="shared" si="0"/>
        <v>0</v>
      </c>
      <c r="U22" s="6"/>
      <c r="V22" s="6"/>
    </row>
    <row r="23" spans="1:22">
      <c r="A23" s="37" t="s">
        <v>15</v>
      </c>
      <c r="B23" s="26">
        <v>2</v>
      </c>
      <c r="C23" s="26">
        <v>3</v>
      </c>
      <c r="D23" s="26">
        <v>2</v>
      </c>
      <c r="E23" s="26">
        <v>2</v>
      </c>
      <c r="F23" s="26">
        <v>3</v>
      </c>
      <c r="G23" s="26">
        <v>3</v>
      </c>
      <c r="H23" s="19"/>
      <c r="I23" s="19"/>
      <c r="J23" s="19"/>
      <c r="K23" s="19"/>
      <c r="Q23" s="68">
        <f>IF(COUNT(B23:P23)&gt;0,AVERAGE(B23:P23),"•")</f>
        <v>2.5</v>
      </c>
      <c r="R23" s="8"/>
      <c r="S23" s="72" t="s">
        <v>26</v>
      </c>
      <c r="T23" s="74">
        <f>Q28</f>
        <v>2.5</v>
      </c>
    </row>
    <row r="24" spans="1:22">
      <c r="A24" s="37" t="s">
        <v>16</v>
      </c>
      <c r="B24" s="26">
        <v>2</v>
      </c>
      <c r="C24" s="26">
        <v>3</v>
      </c>
      <c r="D24" s="19"/>
      <c r="E24" s="19"/>
      <c r="F24" s="19"/>
      <c r="G24" s="19"/>
      <c r="H24" s="19"/>
      <c r="I24" s="19"/>
      <c r="J24" s="19"/>
      <c r="K24" s="19"/>
      <c r="Q24" s="43">
        <f>IF(COUNT(B24:P24)&gt;0,AVERAGE(B24:P24),"•")</f>
        <v>2.5</v>
      </c>
      <c r="R24" s="8"/>
      <c r="S24" s="75" t="s">
        <v>29</v>
      </c>
      <c r="T24" s="74" t="str">
        <f>Q31</f>
        <v>•</v>
      </c>
    </row>
    <row r="25" spans="1:22">
      <c r="A25" s="39" t="s">
        <v>17</v>
      </c>
      <c r="B25" s="26">
        <v>0</v>
      </c>
      <c r="C25" s="26">
        <v>0</v>
      </c>
      <c r="D25" s="26">
        <v>0</v>
      </c>
      <c r="E25" s="194"/>
      <c r="F25" s="195"/>
      <c r="G25" s="195"/>
      <c r="H25" s="195"/>
      <c r="I25" s="195"/>
      <c r="J25" s="195"/>
      <c r="K25" s="195"/>
      <c r="L25" s="11"/>
      <c r="M25" s="11"/>
      <c r="N25" s="11"/>
      <c r="O25" s="11"/>
      <c r="P25" s="11"/>
      <c r="Q25" s="44">
        <f>IF(COUNT(B25:P25)&gt;0,AVERAGE(B25:P25),"•")</f>
        <v>0</v>
      </c>
      <c r="R25" s="8"/>
    </row>
    <row r="26" spans="1:22">
      <c r="B26" s="19"/>
      <c r="C26" s="19"/>
      <c r="D26" s="19"/>
      <c r="E26" s="19"/>
      <c r="F26" s="19"/>
      <c r="G26" s="19"/>
      <c r="H26" s="19"/>
      <c r="I26" s="19"/>
      <c r="J26" s="19"/>
      <c r="K26" s="19"/>
      <c r="Q26" s="45">
        <f>IF(COUNT(Q20:Q25)&gt;0,(SUM(Q20:Q25,Q21:Q23))/(COUNT(Q20:Q25,Q21:Q23)),"•")</f>
        <v>1.9666666666666668</v>
      </c>
      <c r="R26" s="8"/>
    </row>
    <row r="27" spans="1:22">
      <c r="A27" s="15" t="s">
        <v>18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Q27" s="19"/>
      <c r="R27" s="8"/>
    </row>
    <row r="28" spans="1:22">
      <c r="A28" s="40" t="s">
        <v>26</v>
      </c>
      <c r="B28" s="26">
        <v>3</v>
      </c>
      <c r="C28" s="26">
        <v>3</v>
      </c>
      <c r="D28" s="26">
        <v>3</v>
      </c>
      <c r="E28" s="26">
        <v>3</v>
      </c>
      <c r="F28" s="26">
        <v>2</v>
      </c>
      <c r="G28" s="26">
        <v>2</v>
      </c>
      <c r="H28" s="26">
        <v>3</v>
      </c>
      <c r="I28" s="26">
        <v>2</v>
      </c>
      <c r="J28" s="26">
        <v>2</v>
      </c>
      <c r="K28" s="26">
        <v>2</v>
      </c>
      <c r="L28" s="11"/>
      <c r="M28" s="11"/>
      <c r="N28" s="11"/>
      <c r="O28" s="11"/>
      <c r="P28" s="11"/>
      <c r="Q28" s="30">
        <f>IF(COUNT(B28:P28)&gt;0,AVERAGE(B28:P28),"•")</f>
        <v>2.5</v>
      </c>
      <c r="R28" s="8"/>
    </row>
    <row r="29" spans="1:22">
      <c r="R29" s="8"/>
    </row>
    <row r="30" spans="1:22">
      <c r="A30" s="193" t="s">
        <v>28</v>
      </c>
      <c r="Q30" s="19"/>
      <c r="R30" s="8"/>
    </row>
    <row r="31" spans="1:22">
      <c r="A31" s="47" t="s">
        <v>34</v>
      </c>
      <c r="B31" s="76"/>
      <c r="C31" s="76"/>
      <c r="D31" s="76"/>
      <c r="E31" s="76"/>
      <c r="F31" s="33"/>
      <c r="G31" s="33"/>
      <c r="H31" s="11"/>
      <c r="I31" s="11"/>
      <c r="J31" s="11"/>
      <c r="K31" s="11"/>
      <c r="L31" s="11"/>
      <c r="M31" s="11"/>
      <c r="N31" s="11"/>
      <c r="O31" s="11"/>
      <c r="P31" s="11"/>
      <c r="Q31" s="78" t="str">
        <f>IF(COUNTIF(B31:P31,"N")+COUNTIF(B31:P31,"Y")&gt;0,(3*COUNTIF(B31:P31,"Y")+COUNTIF(B31:P31,"N"))/(COUNTIF(B31:P31,"N")+COUNTIF(B31:P31,"Y")),"•")</f>
        <v>•</v>
      </c>
      <c r="R31" s="8"/>
    </row>
    <row r="32" spans="1:2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6" thickBot="1">
      <c r="A33" s="41"/>
      <c r="R33" s="8"/>
    </row>
    <row r="34" spans="1:18" ht="16" thickBot="1">
      <c r="A34" s="36" t="str">
        <f>IF(OR(B3="TPT",NOT(ISBLANK(B31))),"THREE-PRONGED PROTOCOL","SINGLE SESSION FIDELITY SCORE")</f>
        <v>SINGLE SESSION FIDELITY SCORE</v>
      </c>
      <c r="B34" s="17">
        <f>IF(COUNT(Q12:Q31)&gt;0,SUM(Q12:Q14,Q17,Q20:Q25,Q28,Q31,Q21:Q23)/COUNT(Q12:Q14,Q17,Q20:Q25,Q28,Q31,Q21:Q23),"•")</f>
        <v>2.0555555555555558</v>
      </c>
      <c r="C34" s="21"/>
      <c r="D34" s="21"/>
      <c r="E34" s="21"/>
      <c r="F34" s="21"/>
      <c r="G34" s="21"/>
      <c r="R34" s="8"/>
    </row>
    <row r="35" spans="1:18">
      <c r="A35" s="23"/>
      <c r="B35" s="24"/>
      <c r="C35" s="24"/>
      <c r="D35" s="24"/>
      <c r="E35" s="24"/>
      <c r="F35" s="24"/>
      <c r="G35" s="24"/>
      <c r="R35" s="8"/>
    </row>
    <row r="36" spans="1:18" ht="14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2.75" customHeight="1"/>
  </sheetData>
  <mergeCells count="8">
    <mergeCell ref="G4:Q4"/>
    <mergeCell ref="B5:F5"/>
    <mergeCell ref="B6:F6"/>
    <mergeCell ref="A19:D19"/>
    <mergeCell ref="B1:F1"/>
    <mergeCell ref="B2:F2"/>
    <mergeCell ref="B3:F3"/>
    <mergeCell ref="B4:F4"/>
  </mergeCells>
  <phoneticPr fontId="12" type="noConversion"/>
  <pageMargins left="0.5" right="0.5" top="1" bottom="1" header="0.5" footer="0.5"/>
  <pageSetup scale="80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37"/>
  <sheetViews>
    <sheetView workbookViewId="0">
      <selection activeCell="D25" sqref="D25"/>
    </sheetView>
  </sheetViews>
  <sheetFormatPr baseColWidth="10" defaultColWidth="11" defaultRowHeight="15" x14ac:dyDescent="0"/>
  <cols>
    <col min="1" max="1" width="30.28515625" style="6" customWidth="1"/>
    <col min="2" max="6" width="4.7109375" style="6" customWidth="1"/>
    <col min="7" max="16" width="4.85546875" style="6" customWidth="1"/>
    <col min="17" max="17" width="8.5703125" style="6" customWidth="1"/>
    <col min="18" max="18" width="2.140625" style="6" customWidth="1"/>
    <col min="19" max="19" width="12.85546875" style="6" hidden="1" customWidth="1"/>
    <col min="20" max="20" width="6.7109375" style="6" hidden="1" customWidth="1"/>
    <col min="21" max="16384" width="11" style="6"/>
  </cols>
  <sheetData>
    <row r="1" spans="1:20" ht="17" customHeight="1">
      <c r="A1" s="164" t="s">
        <v>31</v>
      </c>
      <c r="B1" s="214" t="s">
        <v>106</v>
      </c>
      <c r="C1" s="214"/>
      <c r="D1" s="214"/>
      <c r="E1" s="214"/>
      <c r="F1" s="214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</row>
    <row r="2" spans="1:20" ht="17" customHeight="1">
      <c r="A2" s="47" t="s">
        <v>55</v>
      </c>
      <c r="B2" s="214" t="s">
        <v>94</v>
      </c>
      <c r="C2" s="214"/>
      <c r="D2" s="214"/>
      <c r="E2" s="214"/>
      <c r="F2" s="215"/>
      <c r="G2" s="86" t="s">
        <v>48</v>
      </c>
      <c r="H2" s="34"/>
      <c r="I2" s="34"/>
      <c r="J2" s="34"/>
      <c r="K2" s="34"/>
      <c r="L2" s="34"/>
      <c r="M2" s="34"/>
      <c r="N2" s="34"/>
      <c r="O2" s="34"/>
      <c r="P2" s="34"/>
      <c r="Q2" s="35"/>
      <c r="R2" s="8"/>
    </row>
    <row r="3" spans="1:20" ht="17" customHeight="1">
      <c r="A3" s="47" t="s">
        <v>42</v>
      </c>
      <c r="B3" s="218">
        <v>2</v>
      </c>
      <c r="C3" s="218"/>
      <c r="D3" s="218"/>
      <c r="E3" s="218"/>
      <c r="F3" s="218"/>
      <c r="R3" s="8"/>
    </row>
    <row r="4" spans="1:20" ht="17" customHeight="1">
      <c r="A4" s="22" t="s">
        <v>67</v>
      </c>
      <c r="B4" s="216">
        <v>41138</v>
      </c>
      <c r="C4" s="216"/>
      <c r="D4" s="216"/>
      <c r="E4" s="216"/>
      <c r="F4" s="217"/>
      <c r="G4" s="210" t="s">
        <v>65</v>
      </c>
      <c r="H4" s="211"/>
      <c r="I4" s="211"/>
      <c r="J4" s="211"/>
      <c r="K4" s="211"/>
      <c r="L4" s="211"/>
      <c r="M4" s="211"/>
      <c r="N4" s="211"/>
      <c r="O4" s="211"/>
      <c r="P4" s="211"/>
      <c r="Q4" s="212"/>
      <c r="R4" s="8"/>
    </row>
    <row r="5" spans="1:20" ht="17" customHeight="1">
      <c r="A5" s="47" t="s">
        <v>56</v>
      </c>
      <c r="B5" s="214" t="s">
        <v>98</v>
      </c>
      <c r="C5" s="214"/>
      <c r="D5" s="214"/>
      <c r="E5" s="214"/>
      <c r="F5" s="215"/>
      <c r="G5" s="144" t="s">
        <v>66</v>
      </c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8"/>
    </row>
    <row r="6" spans="1:20" ht="17" customHeight="1">
      <c r="A6" s="46" t="s">
        <v>2</v>
      </c>
      <c r="B6" s="216">
        <v>41245</v>
      </c>
      <c r="C6" s="216"/>
      <c r="D6" s="216"/>
      <c r="E6" s="216"/>
      <c r="F6" s="217"/>
      <c r="G6" s="148"/>
      <c r="H6" s="149"/>
      <c r="I6" s="149"/>
      <c r="J6" s="149"/>
      <c r="K6" s="149"/>
      <c r="L6" s="149"/>
      <c r="M6" s="149"/>
      <c r="N6" s="149"/>
      <c r="O6" s="149"/>
      <c r="P6" s="149"/>
      <c r="Q6" s="150"/>
      <c r="R6" s="8"/>
    </row>
    <row r="7" spans="1:20" ht="17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</row>
    <row r="8" spans="1:20">
      <c r="A8" s="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8"/>
    </row>
    <row r="9" spans="1:20">
      <c r="B9" s="9" t="s">
        <v>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0" t="s">
        <v>35</v>
      </c>
      <c r="R9" s="8"/>
    </row>
    <row r="10" spans="1:20">
      <c r="B10" s="10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10">
        <v>13</v>
      </c>
      <c r="O10" s="10">
        <v>14</v>
      </c>
      <c r="P10" s="10">
        <v>15</v>
      </c>
      <c r="Q10" s="71" t="s">
        <v>27</v>
      </c>
      <c r="R10" s="8"/>
      <c r="S10" s="69" t="s">
        <v>30</v>
      </c>
      <c r="T10" s="42"/>
    </row>
    <row r="11" spans="1:20">
      <c r="A11" s="12" t="s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R11" s="8"/>
      <c r="S11" s="72" t="s">
        <v>38</v>
      </c>
      <c r="T11" s="73" t="str">
        <f>B1</f>
        <v>P02</v>
      </c>
    </row>
    <row r="12" spans="1:20">
      <c r="A12" s="38" t="s">
        <v>36</v>
      </c>
      <c r="B12" s="26"/>
      <c r="C12" s="77"/>
      <c r="D12" s="26"/>
      <c r="E12" s="26"/>
      <c r="F12" s="19"/>
      <c r="G12" s="19"/>
      <c r="H12" s="19"/>
      <c r="I12" s="19"/>
      <c r="J12" s="19"/>
      <c r="K12" s="19"/>
      <c r="Q12" s="27" t="str">
        <f>IF(COUNT(B12:P12,C12)&gt;0,SUM(B12:P12,C12)/COUNT(B12:P12,C12),"•")</f>
        <v>•</v>
      </c>
      <c r="R12" s="8"/>
      <c r="S12" s="72" t="s">
        <v>39</v>
      </c>
      <c r="T12" s="73">
        <f>B3</f>
        <v>2</v>
      </c>
    </row>
    <row r="13" spans="1:20">
      <c r="A13" s="37" t="s">
        <v>9</v>
      </c>
      <c r="B13" s="26"/>
      <c r="C13" s="26"/>
      <c r="D13" s="26"/>
      <c r="E13" s="26"/>
      <c r="F13" s="26"/>
      <c r="G13" s="19"/>
      <c r="H13" s="19"/>
      <c r="I13" s="19"/>
      <c r="J13" s="19"/>
      <c r="K13" s="19"/>
      <c r="Q13" s="27" t="str">
        <f>IF(COUNT(B13:P13)&gt;0,AVERAGE(B13:P13),"•")</f>
        <v>•</v>
      </c>
      <c r="R13" s="8"/>
      <c r="S13" s="72" t="s">
        <v>32</v>
      </c>
      <c r="T13" s="74" t="str">
        <f>Q12</f>
        <v>•</v>
      </c>
    </row>
    <row r="14" spans="1:20">
      <c r="A14" s="40" t="s">
        <v>41</v>
      </c>
      <c r="B14" s="26">
        <v>2</v>
      </c>
      <c r="C14" s="26">
        <v>3</v>
      </c>
      <c r="D14" s="26">
        <v>1</v>
      </c>
      <c r="E14" s="26">
        <v>2</v>
      </c>
      <c r="F14" s="26">
        <v>2</v>
      </c>
      <c r="G14" s="26">
        <v>3</v>
      </c>
      <c r="H14" s="26">
        <v>0</v>
      </c>
      <c r="I14" s="26">
        <v>0</v>
      </c>
      <c r="J14" s="26">
        <v>0</v>
      </c>
      <c r="K14" s="26">
        <v>0</v>
      </c>
      <c r="L14" s="16"/>
      <c r="M14" s="11"/>
      <c r="N14" s="11"/>
      <c r="O14" s="11"/>
      <c r="P14" s="11"/>
      <c r="Q14" s="28">
        <f>IF(COUNT(B14:P14)&gt;0,AVERAGE(B14:P14),"•")</f>
        <v>1.3</v>
      </c>
      <c r="R14" s="8"/>
      <c r="S14" s="72" t="s">
        <v>7</v>
      </c>
      <c r="T14" s="74" t="str">
        <f>Q13</f>
        <v>•</v>
      </c>
    </row>
    <row r="15" spans="1:20">
      <c r="Q15" s="29">
        <f>IF(COUNT(Q12:Q14)&gt;0,AVERAGE(Q12:Q14),"•")</f>
        <v>1.3</v>
      </c>
      <c r="R15" s="8"/>
      <c r="S15" s="72" t="s">
        <v>0</v>
      </c>
      <c r="T15" s="74">
        <f>Q14</f>
        <v>1.3</v>
      </c>
    </row>
    <row r="16" spans="1:20">
      <c r="A16" s="15" t="s">
        <v>10</v>
      </c>
      <c r="Q16" s="19"/>
      <c r="R16" s="8"/>
      <c r="S16" s="72" t="s">
        <v>19</v>
      </c>
      <c r="T16" s="74" t="str">
        <f>Q17</f>
        <v>•</v>
      </c>
    </row>
    <row r="17" spans="1:22">
      <c r="A17" s="39" t="s">
        <v>11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31" t="str">
        <f>IF(COUNT(B17:P17)&gt;0,AVERAGE(B17:P17),"•")</f>
        <v>•</v>
      </c>
      <c r="R17" s="8"/>
      <c r="S17" s="72" t="s">
        <v>20</v>
      </c>
      <c r="T17" s="74" t="str">
        <f t="shared" ref="T17:T22" si="0">Q20</f>
        <v>•</v>
      </c>
    </row>
    <row r="18" spans="1:22">
      <c r="Q18" s="19"/>
      <c r="R18" s="8"/>
      <c r="S18" s="72" t="s">
        <v>21</v>
      </c>
      <c r="T18" s="74">
        <f t="shared" si="0"/>
        <v>1.5555555555555556</v>
      </c>
    </row>
    <row r="19" spans="1:22">
      <c r="A19" s="213" t="s">
        <v>1</v>
      </c>
      <c r="B19" s="213"/>
      <c r="C19" s="213"/>
      <c r="D19" s="213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  <c r="S19" s="72" t="s">
        <v>22</v>
      </c>
      <c r="T19" s="74" t="str">
        <f t="shared" si="0"/>
        <v>•</v>
      </c>
    </row>
    <row r="20" spans="1:22">
      <c r="A20" s="37" t="s">
        <v>12</v>
      </c>
      <c r="B20" s="14"/>
      <c r="C20" s="14"/>
      <c r="D20" s="14"/>
      <c r="Q20" s="32" t="str">
        <f>IF(COUNT(B20:P20)&gt;0,AVERAGE(B20:P20),"•")</f>
        <v>•</v>
      </c>
      <c r="R20" s="8"/>
      <c r="S20" s="72" t="s">
        <v>23</v>
      </c>
      <c r="T20" s="74" t="str">
        <f t="shared" si="0"/>
        <v>•</v>
      </c>
    </row>
    <row r="21" spans="1:22">
      <c r="A21" s="37" t="s">
        <v>13</v>
      </c>
      <c r="B21" s="14">
        <v>3</v>
      </c>
      <c r="C21" s="14">
        <v>2</v>
      </c>
      <c r="D21" s="14">
        <v>0</v>
      </c>
      <c r="E21" s="14">
        <v>0</v>
      </c>
      <c r="F21" s="14">
        <v>0</v>
      </c>
      <c r="G21" s="14">
        <v>3</v>
      </c>
      <c r="H21" s="26">
        <v>3</v>
      </c>
      <c r="I21" s="26">
        <v>3</v>
      </c>
      <c r="J21" s="26">
        <v>0</v>
      </c>
      <c r="Q21" s="68">
        <f>IF(COUNT(B21:P21)&gt;0,AVERAGE(B21:P21),"•")</f>
        <v>1.5555555555555556</v>
      </c>
      <c r="R21" s="8"/>
      <c r="S21" s="72" t="s">
        <v>24</v>
      </c>
      <c r="T21" s="74" t="str">
        <f t="shared" si="0"/>
        <v>•</v>
      </c>
    </row>
    <row r="22" spans="1:22" s="19" customFormat="1">
      <c r="A22" s="38" t="s">
        <v>14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67"/>
      <c r="M22" s="67"/>
      <c r="N22" s="67"/>
      <c r="O22" s="26"/>
      <c r="P22" s="21"/>
      <c r="Q22" s="68" t="str">
        <f>IF(COUNT(B22:P22)&gt;0,(SUM(B22:P22,L22:N22))/(COUNT(B22:P22,L22:N22)),"•")</f>
        <v>•</v>
      </c>
      <c r="R22" s="20"/>
      <c r="S22" s="72" t="s">
        <v>25</v>
      </c>
      <c r="T22" s="74">
        <f t="shared" si="0"/>
        <v>2.3333333333333335</v>
      </c>
      <c r="U22" s="6"/>
      <c r="V22" s="6"/>
    </row>
    <row r="23" spans="1:22">
      <c r="A23" s="37" t="s">
        <v>15</v>
      </c>
      <c r="B23" s="14"/>
      <c r="C23" s="14"/>
      <c r="D23" s="14"/>
      <c r="E23" s="26"/>
      <c r="F23" s="26"/>
      <c r="G23" s="26"/>
      <c r="Q23" s="68" t="str">
        <f>IF(COUNT(B23:P23)&gt;0,AVERAGE(B23:P23),"•")</f>
        <v>•</v>
      </c>
      <c r="R23" s="8"/>
      <c r="S23" s="72" t="s">
        <v>26</v>
      </c>
      <c r="T23" s="74" t="str">
        <f>Q28</f>
        <v>•</v>
      </c>
    </row>
    <row r="24" spans="1:22">
      <c r="A24" s="37" t="s">
        <v>16</v>
      </c>
      <c r="B24" s="14"/>
      <c r="C24" s="14"/>
      <c r="Q24" s="43" t="str">
        <f>IF(COUNT(B24:P24)&gt;0,AVERAGE(B24:P24),"•")</f>
        <v>•</v>
      </c>
      <c r="R24" s="8"/>
      <c r="S24" s="75" t="s">
        <v>29</v>
      </c>
      <c r="T24" s="74" t="str">
        <f>Q31</f>
        <v>•</v>
      </c>
    </row>
    <row r="25" spans="1:22">
      <c r="A25" s="39" t="s">
        <v>17</v>
      </c>
      <c r="B25" s="14">
        <v>2</v>
      </c>
      <c r="C25" s="14">
        <v>3</v>
      </c>
      <c r="D25" s="14">
        <v>2</v>
      </c>
      <c r="E25" s="16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44">
        <f>IF(COUNT(B25:P25)&gt;0,AVERAGE(B25:P25),"•")</f>
        <v>2.3333333333333335</v>
      </c>
      <c r="R25" s="8"/>
    </row>
    <row r="26" spans="1:22">
      <c r="Q26" s="45">
        <f>IF(COUNT(Q20:Q25)&gt;0,(SUM(Q20:Q25,Q21:Q23))/(COUNT(Q20:Q25,Q21:Q23)),"•")</f>
        <v>1.8148148148148149</v>
      </c>
      <c r="R26" s="8"/>
    </row>
    <row r="27" spans="1:22">
      <c r="A27" s="15" t="s">
        <v>18</v>
      </c>
      <c r="Q27" s="19"/>
      <c r="R27" s="8"/>
    </row>
    <row r="28" spans="1:22">
      <c r="A28" s="40" t="s">
        <v>26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1"/>
      <c r="M28" s="11"/>
      <c r="N28" s="11"/>
      <c r="O28" s="11"/>
      <c r="P28" s="11"/>
      <c r="Q28" s="30" t="str">
        <f>IF(COUNT(B28:P28)&gt;0,AVERAGE(B28:P28),"•")</f>
        <v>•</v>
      </c>
      <c r="R28" s="8"/>
    </row>
    <row r="29" spans="1:22">
      <c r="R29" s="8"/>
    </row>
    <row r="30" spans="1:22">
      <c r="A30" s="193" t="s">
        <v>28</v>
      </c>
      <c r="Q30" s="19"/>
      <c r="R30" s="8"/>
    </row>
    <row r="31" spans="1:22">
      <c r="A31" s="47" t="s">
        <v>34</v>
      </c>
      <c r="B31" s="76"/>
      <c r="C31" s="76"/>
      <c r="D31" s="76"/>
      <c r="E31" s="76"/>
      <c r="F31" s="33"/>
      <c r="G31" s="33"/>
      <c r="H31" s="11"/>
      <c r="I31" s="11"/>
      <c r="J31" s="11"/>
      <c r="K31" s="11"/>
      <c r="L31" s="11"/>
      <c r="M31" s="11"/>
      <c r="N31" s="11"/>
      <c r="O31" s="11"/>
      <c r="P31" s="11"/>
      <c r="Q31" s="78" t="str">
        <f>IF(COUNTIF(B31:P31,"N")+COUNTIF(B31:P31,"Y")&gt;0,(3*COUNTIF(B31:P31,"Y")+COUNTIF(B31:P31,"N"))/(COUNTIF(B31:P31,"N")+COUNTIF(B31:P31,"Y")),"•")</f>
        <v>•</v>
      </c>
      <c r="R31" s="8"/>
    </row>
    <row r="32" spans="1:2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6" thickBot="1">
      <c r="A33" s="41"/>
      <c r="R33" s="8"/>
    </row>
    <row r="34" spans="1:18" ht="16" thickBot="1">
      <c r="A34" s="36" t="str">
        <f>IF(OR(B3="TPT",NOT(ISBLANK(B31))),"THREE-PRONGED PROTOCOL","SINGLE SESSION FIDELITY SCORE")</f>
        <v>SINGLE SESSION FIDELITY SCORE</v>
      </c>
      <c r="B34" s="17">
        <f>IF(COUNT(Q12:Q31)&gt;0,SUM(Q12:Q14,Q17,Q20:Q25,Q28,Q31,Q21:Q23)/COUNT(Q12:Q14,Q17,Q20:Q25,Q28,Q31,Q21:Q23),"•")</f>
        <v>1.6861111111111111</v>
      </c>
      <c r="C34" s="21"/>
      <c r="D34" s="21"/>
      <c r="E34" s="21"/>
      <c r="F34" s="21"/>
      <c r="G34" s="21"/>
      <c r="R34" s="8"/>
    </row>
    <row r="35" spans="1:18">
      <c r="A35" s="23"/>
      <c r="B35" s="24"/>
      <c r="C35" s="24"/>
      <c r="D35" s="24"/>
      <c r="E35" s="24"/>
      <c r="F35" s="24"/>
      <c r="G35" s="24"/>
      <c r="R35" s="8"/>
    </row>
    <row r="36" spans="1:18" ht="14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2.75" customHeight="1"/>
  </sheetData>
  <mergeCells count="8">
    <mergeCell ref="G4:Q4"/>
    <mergeCell ref="B5:F5"/>
    <mergeCell ref="B6:F6"/>
    <mergeCell ref="A19:D19"/>
    <mergeCell ref="B1:F1"/>
    <mergeCell ref="B2:F2"/>
    <mergeCell ref="B3:F3"/>
    <mergeCell ref="B4:F4"/>
  </mergeCells>
  <phoneticPr fontId="12" type="noConversion"/>
  <pageMargins left="0.5" right="0.5" top="1" bottom="1" header="0.5" footer="0.5"/>
  <pageSetup scale="80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Title</vt:lpstr>
      <vt:lpstr>WS 1</vt:lpstr>
      <vt:lpstr>WS 2</vt:lpstr>
      <vt:lpstr>WS 3</vt:lpstr>
      <vt:lpstr>WS 4</vt:lpstr>
      <vt:lpstr>WS 5</vt:lpstr>
      <vt:lpstr>WS 6</vt:lpstr>
      <vt:lpstr>WS 7</vt:lpstr>
      <vt:lpstr>WS 8</vt:lpstr>
      <vt:lpstr>WS 9</vt:lpstr>
      <vt:lpstr>WS 10</vt:lpstr>
      <vt:lpstr> Workbook Summary</vt:lpstr>
      <vt:lpstr>Study Summary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wsadmin</dc:creator>
  <cp:lastModifiedBy>DLK</cp:lastModifiedBy>
  <cp:lastPrinted>2017-01-01T20:04:58Z</cp:lastPrinted>
  <dcterms:created xsi:type="dcterms:W3CDTF">2007-12-06T20:35:10Z</dcterms:created>
  <dcterms:modified xsi:type="dcterms:W3CDTF">2017-08-19T01:16:26Z</dcterms:modified>
</cp:coreProperties>
</file>